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juan\Downloads\"/>
    </mc:Choice>
  </mc:AlternateContent>
  <xr:revisionPtr revIDLastSave="0" documentId="8_{0B0F1BC3-A329-45F6-BF8F-0F39151E005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r:id="rId2"/>
    <sheet name="Hoja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6" i="1" l="1"/>
  <c r="F59" i="1"/>
  <c r="F60" i="1"/>
  <c r="F38" i="1"/>
  <c r="F36" i="1"/>
  <c r="F28" i="1"/>
  <c r="F27" i="1"/>
  <c r="F25" i="1"/>
  <c r="F23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6" i="1"/>
  <c r="F105" i="1"/>
  <c r="F104" i="1"/>
  <c r="F103" i="1"/>
  <c r="F102" i="1"/>
  <c r="F100" i="1"/>
  <c r="F99" i="1"/>
  <c r="F98" i="1"/>
  <c r="F97" i="1"/>
  <c r="F94" i="1"/>
  <c r="F93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58" i="1"/>
  <c r="F57" i="1"/>
  <c r="F56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7" i="1"/>
  <c r="F35" i="1"/>
  <c r="F34" i="1"/>
  <c r="F33" i="1"/>
  <c r="F32" i="1"/>
  <c r="F31" i="1"/>
  <c r="F29" i="1"/>
  <c r="F26" i="1"/>
  <c r="F24" i="1"/>
  <c r="F22" i="1"/>
  <c r="F21" i="1"/>
  <c r="F20" i="1"/>
  <c r="F19" i="1"/>
  <c r="F18" i="1"/>
  <c r="F17" i="1"/>
  <c r="F15" i="1"/>
  <c r="F14" i="1"/>
  <c r="F13" i="1"/>
  <c r="F135" i="1" l="1"/>
  <c r="F136" i="1" s="1"/>
  <c r="F137" i="1" l="1"/>
  <c r="F138" i="1" s="1"/>
</calcChain>
</file>

<file path=xl/sharedStrings.xml><?xml version="1.0" encoding="utf-8"?>
<sst xmlns="http://schemas.openxmlformats.org/spreadsheetml/2006/main" count="366" uniqueCount="263">
  <si>
    <t>MEMORIA VALORADA Y HOJA BÁSICA A EFECTOS DE AUTOLIQUIDACIÓN</t>
  </si>
  <si>
    <t>Ordenanzas de Impuesto sobre Construcciones, Instalaciones y Obras y de Tasa por licencias y otras actuaciones urbanísticas</t>
  </si>
  <si>
    <t>PROCEDIMIENTO DE OBRA MENOR</t>
  </si>
  <si>
    <t>Expte:</t>
  </si>
  <si>
    <t>Para obras sujetas a Declaración Responsable (Instancia 8.4). Especialmente en obras referidas en los apartados B, D y E de dicho modelo</t>
  </si>
  <si>
    <t>PARTIDA</t>
  </si>
  <si>
    <t xml:space="preserve">Demolición de edificio exento: </t>
  </si>
  <si>
    <t>Precio</t>
  </si>
  <si>
    <t>Medición</t>
  </si>
  <si>
    <t>Importe</t>
  </si>
  <si>
    <t xml:space="preserve">   A1     ACONDICIONAMIENTO DEL TERRENO</t>
  </si>
  <si>
    <t>A1.1</t>
  </si>
  <si>
    <t xml:space="preserve"> m²</t>
  </si>
  <si>
    <t>Desbroce y limpieza (25 cm o p.p.)</t>
  </si>
  <si>
    <t>A1.2</t>
  </si>
  <si>
    <t>Limpieza de solares hasta &lt;1000 m², retirada de escombros a vertedero</t>
  </si>
  <si>
    <t>A1.3</t>
  </si>
  <si>
    <t>Limpieza de solares de &gt;1000 m², retirada escombros a vertedero</t>
  </si>
  <si>
    <t xml:space="preserve">  A2      DEMOLICIONES</t>
  </si>
  <si>
    <t>A2.1</t>
  </si>
  <si>
    <t xml:space="preserve"> m³</t>
  </si>
  <si>
    <t>Demolición de vivienda por medios mecánicos hasta 5m de altura</t>
  </si>
  <si>
    <t>A2.2</t>
  </si>
  <si>
    <t>Demolición de tabiquería</t>
  </si>
  <si>
    <t>A2.3</t>
  </si>
  <si>
    <t>Demolición de pavimento en vivienda</t>
  </si>
  <si>
    <t>A2.4</t>
  </si>
  <si>
    <t>Demolición de bordillo</t>
  </si>
  <si>
    <t>A2.5</t>
  </si>
  <si>
    <t>Demolición de pavimento de terrazo (aceras sin incluir bordillo)</t>
  </si>
  <si>
    <t>A2.6</t>
  </si>
  <si>
    <t>Demolición de alicatados</t>
  </si>
  <si>
    <t>A2.7</t>
  </si>
  <si>
    <t>A2.8</t>
  </si>
  <si>
    <t>A2.9</t>
  </si>
  <si>
    <t>Demolición de pavimento asfáltico</t>
  </si>
  <si>
    <t xml:space="preserve">  A3      ALBAÑILERÍA</t>
  </si>
  <si>
    <t>A3.1</t>
  </si>
  <si>
    <t>Tabique de ladrillo HD 7cm</t>
  </si>
  <si>
    <t>A3.2</t>
  </si>
  <si>
    <t>Tabique de ladrillo ½ pie</t>
  </si>
  <si>
    <t>A3.3</t>
  </si>
  <si>
    <t>Tabique de placas de cartón-yeso o sistema auto-portante (70/100 15mm)</t>
  </si>
  <si>
    <t>A3.4</t>
  </si>
  <si>
    <t>Aislamiento en tabiques poliestireno expandido 40mm</t>
  </si>
  <si>
    <t>A3.5</t>
  </si>
  <si>
    <t>Aislamiento de poliuretano proyectado (incluido andamiaje: 6€)</t>
  </si>
  <si>
    <t>A3.6</t>
  </si>
  <si>
    <t>A3.7</t>
  </si>
  <si>
    <t>A3.8</t>
  </si>
  <si>
    <t>Revestimiento con mortero monocapa</t>
  </si>
  <si>
    <t>A3.9</t>
  </si>
  <si>
    <t>Falso techo continuo</t>
  </si>
  <si>
    <t>A3.10</t>
  </si>
  <si>
    <t>Falso techo desmontable con placas de escayola</t>
  </si>
  <si>
    <t>A3.11</t>
  </si>
  <si>
    <t xml:space="preserve">Pavimento con material cerámico o Gres </t>
  </si>
  <si>
    <t>A3.12</t>
  </si>
  <si>
    <t xml:space="preserve">Rodapié cerámico </t>
  </si>
  <si>
    <t>A3.13</t>
  </si>
  <si>
    <t xml:space="preserve">m² Pavimento con terrazo interior pulido </t>
  </si>
  <si>
    <t>A3.14</t>
  </si>
  <si>
    <t xml:space="preserve">m² Pavimento de laminado, similar a tarima flotante </t>
  </si>
  <si>
    <t>A3.15</t>
  </si>
  <si>
    <t xml:space="preserve">m² Pavimento con piedra natural, mármol </t>
  </si>
  <si>
    <t>A3.16</t>
  </si>
  <si>
    <t xml:space="preserve"> ml</t>
  </si>
  <si>
    <t xml:space="preserve">Revestimiento de peldaños de escalera </t>
  </si>
  <si>
    <t>A3.17</t>
  </si>
  <si>
    <t xml:space="preserve">Pavimento de hormigón continuo fratasado HM-20/B/20/I </t>
  </si>
  <si>
    <t>A3.18</t>
  </si>
  <si>
    <t xml:space="preserve">Alicatado con material cerámico </t>
  </si>
  <si>
    <t>A3.19</t>
  </si>
  <si>
    <t xml:space="preserve">Chapado con material porcelánico o piedra </t>
  </si>
  <si>
    <t>A3.20</t>
  </si>
  <si>
    <t xml:space="preserve">Colocación de teja (sustitución de existente, no i. desmontaje) </t>
  </si>
  <si>
    <t>A3.21</t>
  </si>
  <si>
    <t xml:space="preserve">Impermeabilización con lámina asfáltica en cubierta </t>
  </si>
  <si>
    <t>A3.22</t>
  </si>
  <si>
    <t xml:space="preserve">  A4      CARPINTERÍA Y CERRAJERÍA</t>
  </si>
  <si>
    <t>A4.1</t>
  </si>
  <si>
    <t>Ud</t>
  </si>
  <si>
    <t xml:space="preserve">Puerta exterior estándar de vivienda en madera </t>
  </si>
  <si>
    <t>A4.2</t>
  </si>
  <si>
    <t xml:space="preserve">Puerta exterior estándar de vivienda en acero o aluminio </t>
  </si>
  <si>
    <t>A4.3</t>
  </si>
  <si>
    <t xml:space="preserve">Ud. Puerta interior de paso en madera </t>
  </si>
  <si>
    <t>A4.4</t>
  </si>
  <si>
    <t xml:space="preserve">Ud. Ventana estándar de aluminio incluida persiana, 1,50 x 1,10 </t>
  </si>
  <si>
    <t>A4.5</t>
  </si>
  <si>
    <t xml:space="preserve">Puerta de acceso 0,82 x 2,10 de aluminio (sin vidrio) </t>
  </si>
  <si>
    <t>A4.6</t>
  </si>
  <si>
    <t xml:space="preserve">Puerta de chapa 0,80 x 2,00 galvanizada lisa </t>
  </si>
  <si>
    <t>A4.7</t>
  </si>
  <si>
    <t xml:space="preserve">Acristalamiento de vidrio con cámara 4+6+4 </t>
  </si>
  <si>
    <t>A4.8</t>
  </si>
  <si>
    <t xml:space="preserve">Vidrio laminar 6+6 mm </t>
  </si>
  <si>
    <t>A4.9</t>
  </si>
  <si>
    <t xml:space="preserve">Marco de aluminio para escaparate con vidrio laminado incluido </t>
  </si>
  <si>
    <t>A4.10</t>
  </si>
  <si>
    <t xml:space="preserve">Cierre metálico enrollable de lamas (2,70 x 2,20m) </t>
  </si>
  <si>
    <t>A4.11</t>
  </si>
  <si>
    <t xml:space="preserve">Puerta basculante motorizada de chapa plegada (2,70x2,20) </t>
  </si>
  <si>
    <t>A4.12</t>
  </si>
  <si>
    <t xml:space="preserve">Rejas metálicas, incluso instalación preparada para pintar </t>
  </si>
  <si>
    <t>A4.13</t>
  </si>
  <si>
    <t xml:space="preserve">Barandillas metálicas, incluso instalación preparada Para pintar </t>
  </si>
  <si>
    <t>A4.14</t>
  </si>
  <si>
    <t xml:space="preserve">Cartel o rótulo inferior 2 m², incluso mástil, totalmente instalado </t>
  </si>
  <si>
    <t>A4.15</t>
  </si>
  <si>
    <t xml:space="preserve">Toldo en fachada de 3,00 m largo por 1,50 m extensión. </t>
  </si>
  <si>
    <t>A4.16</t>
  </si>
  <si>
    <t xml:space="preserve">Toldo auto-portante no anclado, 5,00 x 4,50 m, o proporcional </t>
  </si>
  <si>
    <t>A4.17</t>
  </si>
  <si>
    <t xml:space="preserve">Tarima elevada exterior, incluso vallado perimetral/capta-faros </t>
  </si>
  <si>
    <t>A4.18</t>
  </si>
  <si>
    <t xml:space="preserve">Sistema de acristalamiento con cortinas de Vidrio (sin elementos fijos) </t>
  </si>
  <si>
    <t>A4.19</t>
  </si>
  <si>
    <t xml:space="preserve">Puerta corredera sin dintel, i. guía sin motorizar, totalmente Acabada </t>
  </si>
  <si>
    <t>A4.20</t>
  </si>
  <si>
    <t xml:space="preserve">Cubierta inclinada de chapa de acero galvanizado (sustitución de la existente) </t>
  </si>
  <si>
    <t xml:space="preserve">  A5      FONTANERÍA</t>
  </si>
  <si>
    <t>A5.1</t>
  </si>
  <si>
    <t xml:space="preserve">Acometida de agua desde red general, máxima distancia 2,5 metros </t>
  </si>
  <si>
    <t>A5.2</t>
  </si>
  <si>
    <t xml:space="preserve">Arqueta sifónica PVC 315 mm. </t>
  </si>
  <si>
    <t>A5.3</t>
  </si>
  <si>
    <t>ml</t>
  </si>
  <si>
    <t xml:space="preserve">Red de saneamiento, D160 </t>
  </si>
  <si>
    <t>A5.4</t>
  </si>
  <si>
    <t xml:space="preserve">Instalación de fontanería en baño (sin piezas ni grifería) </t>
  </si>
  <si>
    <t>A5.5</t>
  </si>
  <si>
    <t xml:space="preserve">Instalación de fontanería en aseo (sin piezas ni grifería) </t>
  </si>
  <si>
    <t>A5.6</t>
  </si>
  <si>
    <t xml:space="preserve">Instalación de fontanería de cocina (sin piezas ni grifería) </t>
  </si>
  <si>
    <t>A5.7</t>
  </si>
  <si>
    <t xml:space="preserve">Pieza sanitaria: lavabo y accesorios </t>
  </si>
  <si>
    <t>A5.8</t>
  </si>
  <si>
    <t xml:space="preserve">Pieza sanitaria: inodoro y accesorios </t>
  </si>
  <si>
    <t>A5.9</t>
  </si>
  <si>
    <t xml:space="preserve">Pieza sanitaria: bidé y accesorios </t>
  </si>
  <si>
    <t>A5.10</t>
  </si>
  <si>
    <t xml:space="preserve">Pieza sanitaria: bañera y accesorios </t>
  </si>
  <si>
    <t>A5.11</t>
  </si>
  <si>
    <t xml:space="preserve">Pieza sanitaria: ducha y accesorios </t>
  </si>
  <si>
    <t>A5.12</t>
  </si>
  <si>
    <t xml:space="preserve">Pieza: Vertedero pileta </t>
  </si>
  <si>
    <t>A5.13</t>
  </si>
  <si>
    <t xml:space="preserve">Calentador eléctrico 75 litros </t>
  </si>
  <si>
    <t xml:space="preserve">  A6      ELECTRICIDAD</t>
  </si>
  <si>
    <t>A6.1</t>
  </si>
  <si>
    <t xml:space="preserve">m² </t>
  </si>
  <si>
    <t>Instalación eléctrica interior en vivienda unifamiliar con acceso, vestíbulo, pasillo, comedor dormitorio doble, 2 dormitorios sencillos, baño, aseo, cocina, galería, terraza y garaje</t>
  </si>
  <si>
    <t>A6.2</t>
  </si>
  <si>
    <t xml:space="preserve">Ud. </t>
  </si>
  <si>
    <t xml:space="preserve">Instalación eléctrica interior en local hasta 60 m² </t>
  </si>
  <si>
    <t xml:space="preserve">  A7      PINTURAS Y ACABADOS</t>
  </si>
  <si>
    <t>A7.1</t>
  </si>
  <si>
    <t>A7.2</t>
  </si>
  <si>
    <t xml:space="preserve">Pintura plástica sobre paramentos exteriores </t>
  </si>
  <si>
    <t>A7.3</t>
  </si>
  <si>
    <t xml:space="preserve">Esmaltes sintéticos sobre hierro o acero </t>
  </si>
  <si>
    <t>A7.4</t>
  </si>
  <si>
    <t xml:space="preserve">Barnices sintéticos sobre madera </t>
  </si>
  <si>
    <t xml:space="preserve">  A8      CERCAS Y VALLADOS</t>
  </si>
  <si>
    <t>A8.1</t>
  </si>
  <si>
    <t xml:space="preserve">Vallado en solar con SE-CTE. (Sin revestimiento ni cimentación) </t>
  </si>
  <si>
    <t>A8.2</t>
  </si>
  <si>
    <t xml:space="preserve">Vallado con bloque de hormigón CV (sin cimentación ) SE-CTE. </t>
  </si>
  <si>
    <t>A8.3</t>
  </si>
  <si>
    <t xml:space="preserve">Vallado con postes metálicos y malla de simple torsión, 2,0 metros de altura </t>
  </si>
  <si>
    <t>A8.4</t>
  </si>
  <si>
    <t xml:space="preserve">Vallado con postes metálicos y malla de simple torsión, 1,0 metros de altura </t>
  </si>
  <si>
    <t>A8.5</t>
  </si>
  <si>
    <t xml:space="preserve">Verja tradicional metálica con hierro tubular (sin pintar) </t>
  </si>
  <si>
    <t>A8.6</t>
  </si>
  <si>
    <t xml:space="preserve">Puerta batiente metálica en vallado acceso vehículos, </t>
  </si>
  <si>
    <t>A8.7</t>
  </si>
  <si>
    <t xml:space="preserve">Puerta con malla de torsión y bastidor de tubo galvanizado, 1,00 x 2,00 m </t>
  </si>
  <si>
    <t xml:space="preserve">  A9      URBANIZACIÓN Y SERVICIOS DE INFRAESTRUCTURA</t>
  </si>
  <si>
    <t xml:space="preserve">(Según las directrices municipales para los servicios de urbanización) </t>
  </si>
  <si>
    <t>A9.1</t>
  </si>
  <si>
    <t xml:space="preserve">ml </t>
  </si>
  <si>
    <t xml:space="preserve">Colocación de bordillo bicapa c3 </t>
  </si>
  <si>
    <t>A9.2</t>
  </si>
  <si>
    <t>m²</t>
  </si>
  <si>
    <t xml:space="preserve"> Acera ejecutada con pavimento de terrazo incluso solera de hormigón </t>
  </si>
  <si>
    <t>A9.3</t>
  </si>
  <si>
    <t xml:space="preserve">Acera o calzada ejecutada con pavimento con adoquín 6 cm. (sin solera de hormigón) </t>
  </si>
  <si>
    <t>A9.4</t>
  </si>
  <si>
    <t xml:space="preserve">Calzada trafico C3 ejecutada con adoquín de hormigón 8 cm, sin solera </t>
  </si>
  <si>
    <t>A9.5</t>
  </si>
  <si>
    <t xml:space="preserve">Solera base de hormigón armado </t>
  </si>
  <si>
    <t>A9.6</t>
  </si>
  <si>
    <t>A9.7</t>
  </si>
  <si>
    <t xml:space="preserve">Pavimento asfáltico: riego imprimación, capa intermedia D20, riego de adherencia, y capa de rodadura S12 </t>
  </si>
  <si>
    <t>A9.8</t>
  </si>
  <si>
    <t xml:space="preserve">Pavimentación con doble riego asfáltico, incluida zahorra </t>
  </si>
  <si>
    <t>A9.9</t>
  </si>
  <si>
    <t xml:space="preserve">Corte de aglomerado en calzada </t>
  </si>
  <si>
    <t>A9.10</t>
  </si>
  <si>
    <t xml:space="preserve">Pavimento de reparación con capa rodadura S12, i. riego adherencia </t>
  </si>
  <si>
    <t>A9.11</t>
  </si>
  <si>
    <t xml:space="preserve">m³ </t>
  </si>
  <si>
    <t xml:space="preserve">Hormigón no estructural bajo servicios </t>
  </si>
  <si>
    <t>A9.12</t>
  </si>
  <si>
    <t xml:space="preserve">Zahorra artificial caliza, compactada 98% proctor </t>
  </si>
  <si>
    <t>A9.13</t>
  </si>
  <si>
    <t xml:space="preserve"> Excavación de zanjas o pozos con retirada a vertedero </t>
  </si>
  <si>
    <t>A9.14</t>
  </si>
  <si>
    <t xml:space="preserve">Canalización telecomunicaciones 2O110 mm de PVC rígido, incluso excavación y prisma de hormigón </t>
  </si>
  <si>
    <t>A9.15</t>
  </si>
  <si>
    <t xml:space="preserve">Canalización alumbrado público, 1O110 PVC corrugado incluso prisma y señalización </t>
  </si>
  <si>
    <t>A9.16</t>
  </si>
  <si>
    <t xml:space="preserve">Cruce alumbrado público, 21O110 PVC corrugado. i. prisma y señalización </t>
  </si>
  <si>
    <t>A9.17</t>
  </si>
  <si>
    <t>Arqueta de obra o prefabricada 40x40 cm (sin tapa de registro)</t>
  </si>
  <si>
    <t>A9.18</t>
  </si>
  <si>
    <t xml:space="preserve">Marco y tapa de registro metálica C-250 para arqueta 40x40, homologado. </t>
  </si>
  <si>
    <t>A9.19</t>
  </si>
  <si>
    <t xml:space="preserve">Ensayo del hormigón consistencia y resistencia </t>
  </si>
  <si>
    <t>A9.20</t>
  </si>
  <si>
    <t xml:space="preserve">Pérgola prefabricada homologada decorativa 4,50 x 5,00 m </t>
  </si>
  <si>
    <t>A9.21</t>
  </si>
  <si>
    <t xml:space="preserve">Hito o bolardo totalmente instalado </t>
  </si>
  <si>
    <t>A9.22</t>
  </si>
  <si>
    <t xml:space="preserve">Señalización vertical reflexiva, i. mástil totalmente instalada </t>
  </si>
  <si>
    <t>A9.23</t>
  </si>
  <si>
    <t xml:space="preserve">Pintura cebreada para paso de peatones </t>
  </si>
  <si>
    <t>A9.24</t>
  </si>
  <si>
    <t xml:space="preserve">Pintura lineal blanca o amarilla con poliuretano 2 componentes </t>
  </si>
  <si>
    <t>PRESUPUESTO DE EJECUCIÓN MATERIAL DE LAS OBRAS (P.E.M.)</t>
  </si>
  <si>
    <t>IMPUESTO SOBRE INSTALACIONES, CONSTRUCCIONES Y OBRAS (I.C.I.O.)</t>
  </si>
  <si>
    <t>TASA POR TRAMITACIÓN DE EXPEDIENTE</t>
  </si>
  <si>
    <t>TOTAL LIQUIDACIÓN POR I.C.I.O. Y TASA</t>
  </si>
  <si>
    <t xml:space="preserve"> El interesado                                                                                      El constructor</t>
  </si>
  <si>
    <t xml:space="preserve">VºBº El Técnico Municipal </t>
  </si>
  <si>
    <t>PUBLICADAS EN EL BOLETÍN OFICIAL DE LA PROVINCIA DE ALICANTE DE 30/09/2024</t>
  </si>
  <si>
    <t>A2.7a</t>
  </si>
  <si>
    <t>Picado de cemento en paramentos verticales</t>
  </si>
  <si>
    <t>Picado de cemento en paramentos horizontales</t>
  </si>
  <si>
    <t>A2.8a</t>
  </si>
  <si>
    <t>Picado de yeso en paramentos verticales</t>
  </si>
  <si>
    <t>Picado de yeso en paramentos horizontales</t>
  </si>
  <si>
    <t>A2.10</t>
  </si>
  <si>
    <t>A2.11</t>
  </si>
  <si>
    <t>Demolición falso techo escayola</t>
  </si>
  <si>
    <t>Demolición falso techo placas de escayola</t>
  </si>
  <si>
    <t>A3.6a</t>
  </si>
  <si>
    <t>Enlucido de yeso horizontal a buena vista sin maestrear</t>
  </si>
  <si>
    <t>Enlucido de yeso vertial a buena vista sin maestrear</t>
  </si>
  <si>
    <t>A3.7a</t>
  </si>
  <si>
    <t>Enfoscado bruñido horizontal con mortero de cemento</t>
  </si>
  <si>
    <t>Enfoscado bruñido vertical con mortero de cemento</t>
  </si>
  <si>
    <t>Lámina de pantano de pvc de 1.2mm colocada</t>
  </si>
  <si>
    <t>A4.4a</t>
  </si>
  <si>
    <t>A4.4b</t>
  </si>
  <si>
    <t xml:space="preserve">Ud. Ventana estándar de aluminio con RPT, medida estandar 1,20 x 1,20 </t>
  </si>
  <si>
    <t xml:space="preserve">Ud. Ventana PVC estandar medida 1,20 x 1,20 </t>
  </si>
  <si>
    <t>A7.1a</t>
  </si>
  <si>
    <t>Pintura plástica sobre paramentos interiores vertivales</t>
  </si>
  <si>
    <t>Pintura plástica sobre paramentos interiores horizontales</t>
  </si>
  <si>
    <t xml:space="preserve">Pavimento de hormigón armado fratasado 10 cm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</si>
</sst>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;[Red]\-#,##0.00\ [$€-C0A]"/>
    <numFmt numFmtId="165" formatCode="#,##0.00&quot; €&quot;"/>
  </numFmts>
  <fonts count="8" x14ac:knownFonts="1">
    <font>
      <sz val="11"/>
      <color rgb="FF000000"/>
      <name val="Calibri"/>
      <family val="2"/>
      <charset val="1"/>
    </font>
    <font>
      <b/>
      <sz val="16"/>
      <color rgb="FF4F81BD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D9F1"/>
        <bgColor rgb="FFD9D9D9"/>
      </patternFill>
    </fill>
    <fill>
      <patternFill patternType="solid">
        <fgColor rgb="FF000000"/>
        <bgColor rgb="FF003300"/>
      </patternFill>
    </fill>
    <fill>
      <patternFill patternType="solid">
        <fgColor rgb="FFD9D9D9"/>
        <bgColor rgb="FFC6D9F1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6" fillId="3" borderId="6" xfId="0" applyNumberFormat="1" applyFont="1" applyFill="1" applyBorder="1"/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4" xfId="0" applyNumberFormat="1" applyBorder="1"/>
    <xf numFmtId="164" fontId="0" fillId="0" borderId="4" xfId="0" applyNumberFormat="1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/>
    <xf numFmtId="2" fontId="6" fillId="3" borderId="4" xfId="0" applyNumberFormat="1" applyFont="1" applyFill="1" applyBorder="1"/>
    <xf numFmtId="2" fontId="7" fillId="3" borderId="4" xfId="0" applyNumberFormat="1" applyFont="1" applyFill="1" applyBorder="1"/>
    <xf numFmtId="2" fontId="7" fillId="3" borderId="5" xfId="0" applyNumberFormat="1" applyFont="1" applyFill="1" applyBorder="1"/>
    <xf numFmtId="164" fontId="0" fillId="0" borderId="0" xfId="0" applyNumberFormat="1"/>
    <xf numFmtId="0" fontId="0" fillId="0" borderId="7" xfId="0" applyBorder="1"/>
    <xf numFmtId="164" fontId="0" fillId="0" borderId="8" xfId="0" applyNumberFormat="1" applyBorder="1"/>
    <xf numFmtId="2" fontId="0" fillId="0" borderId="6" xfId="0" applyNumberFormat="1" applyBorder="1"/>
    <xf numFmtId="0" fontId="0" fillId="0" borderId="7" xfId="0" applyBorder="1" applyAlignment="1">
      <alignment horizontal="justify"/>
    </xf>
    <xf numFmtId="165" fontId="0" fillId="0" borderId="0" xfId="0" applyNumberFormat="1"/>
    <xf numFmtId="2" fontId="0" fillId="0" borderId="6" xfId="0" applyNumberFormat="1" applyBorder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165" fontId="2" fillId="4" borderId="4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4" xfId="0" applyBorder="1" applyAlignment="1">
      <alignment horizontal="right"/>
    </xf>
    <xf numFmtId="10" fontId="0" fillId="0" borderId="4" xfId="0" applyNumberFormat="1" applyBorder="1"/>
    <xf numFmtId="165" fontId="0" fillId="0" borderId="5" xfId="0" applyNumberFormat="1" applyBorder="1"/>
    <xf numFmtId="0" fontId="7" fillId="3" borderId="6" xfId="0" applyFont="1" applyFill="1" applyBorder="1"/>
    <xf numFmtId="0" fontId="6" fillId="3" borderId="4" xfId="0" applyFont="1" applyFill="1" applyBorder="1" applyAlignment="1">
      <alignment horizontal="right"/>
    </xf>
    <xf numFmtId="0" fontId="7" fillId="3" borderId="4" xfId="0" applyFont="1" applyFill="1" applyBorder="1"/>
    <xf numFmtId="165" fontId="7" fillId="3" borderId="5" xfId="0" applyNumberFormat="1" applyFont="1" applyFill="1" applyBorder="1"/>
    <xf numFmtId="0" fontId="2" fillId="0" borderId="3" xfId="0" applyFont="1" applyBorder="1" applyAlignment="1">
      <alignment horizontal="center" vertical="center" wrapText="1"/>
    </xf>
    <xf numFmtId="2" fontId="2" fillId="0" borderId="6" xfId="0" applyNumberFormat="1" applyFont="1" applyBorder="1"/>
    <xf numFmtId="2" fontId="6" fillId="3" borderId="6" xfId="0" applyNumberFormat="1" applyFont="1" applyFill="1" applyBorder="1"/>
    <xf numFmtId="2" fontId="2" fillId="4" borderId="4" xfId="0" applyNumberFormat="1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"/>
  <sheetViews>
    <sheetView showZeros="0" tabSelected="1" zoomScale="90" zoomScaleNormal="90" workbookViewId="0">
      <pane xSplit="6" ySplit="11" topLeftCell="G109" activePane="bottomRight" state="frozen"/>
      <selection pane="topRight" activeCell="G1" sqref="G1"/>
      <selection pane="bottomLeft" activeCell="A12" sqref="A12"/>
      <selection pane="bottomRight" activeCell="E96" sqref="E96"/>
    </sheetView>
  </sheetViews>
  <sheetFormatPr baseColWidth="10" defaultColWidth="9.140625" defaultRowHeight="15" x14ac:dyDescent="0.25"/>
  <cols>
    <col min="1" max="1" width="5.28515625" customWidth="1"/>
    <col min="2" max="2" width="4.140625" customWidth="1"/>
    <col min="3" max="3" width="99.28515625" customWidth="1"/>
    <col min="4" max="4" width="12.5703125" customWidth="1"/>
    <col min="5" max="5" width="15.140625" customWidth="1"/>
    <col min="6" max="6" width="12.42578125" customWidth="1"/>
    <col min="7" max="1025" width="10.7109375" customWidth="1"/>
  </cols>
  <sheetData>
    <row r="1" spans="1:6" ht="15" customHeight="1" x14ac:dyDescent="0.25">
      <c r="A1" s="36" t="s">
        <v>0</v>
      </c>
      <c r="B1" s="36"/>
      <c r="C1" s="36"/>
      <c r="D1" s="36"/>
      <c r="E1" s="36"/>
      <c r="F1" s="36"/>
    </row>
    <row r="2" spans="1:6" ht="44.2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7" t="s">
        <v>1</v>
      </c>
      <c r="B3" s="37"/>
      <c r="C3" s="37"/>
      <c r="D3" s="37"/>
      <c r="E3" s="37"/>
      <c r="F3" s="37"/>
    </row>
    <row r="4" spans="1:6" ht="15" customHeight="1" x14ac:dyDescent="0.25">
      <c r="A4" s="38" t="s">
        <v>237</v>
      </c>
      <c r="B4" s="38"/>
      <c r="C4" s="38"/>
      <c r="D4" s="38"/>
      <c r="E4" s="38"/>
      <c r="F4" s="38"/>
    </row>
    <row r="5" spans="1:6" x14ac:dyDescent="0.25">
      <c r="A5" s="39"/>
      <c r="B5" s="39"/>
      <c r="C5" s="39"/>
      <c r="D5" s="39"/>
      <c r="E5" s="39"/>
      <c r="F5" s="39"/>
    </row>
    <row r="6" spans="1:6" ht="13.9" customHeight="1" x14ac:dyDescent="0.25">
      <c r="A6" s="40" t="s">
        <v>2</v>
      </c>
      <c r="B6" s="40"/>
      <c r="C6" s="40"/>
      <c r="D6" s="41" t="s">
        <v>3</v>
      </c>
      <c r="E6" s="42"/>
      <c r="F6" s="43"/>
    </row>
    <row r="7" spans="1:6" x14ac:dyDescent="0.25">
      <c r="A7" s="40"/>
      <c r="B7" s="40"/>
      <c r="C7" s="40"/>
      <c r="D7" s="41"/>
      <c r="E7" s="42"/>
      <c r="F7" s="43"/>
    </row>
    <row r="8" spans="1:6" x14ac:dyDescent="0.25">
      <c r="A8" s="40"/>
      <c r="B8" s="40"/>
      <c r="C8" s="40"/>
      <c r="D8" s="41"/>
      <c r="E8" s="42"/>
      <c r="F8" s="43"/>
    </row>
    <row r="9" spans="1:6" ht="13.9" customHeight="1" x14ac:dyDescent="0.25">
      <c r="A9" s="30" t="s">
        <v>4</v>
      </c>
      <c r="B9" s="30"/>
      <c r="C9" s="30"/>
      <c r="D9" s="30"/>
      <c r="E9" s="30"/>
      <c r="F9" s="30"/>
    </row>
    <row r="10" spans="1:6" x14ac:dyDescent="0.25">
      <c r="A10" s="30"/>
      <c r="B10" s="30"/>
      <c r="C10" s="30"/>
      <c r="D10" s="30"/>
      <c r="E10" s="30"/>
      <c r="F10" s="30"/>
    </row>
    <row r="11" spans="1:6" x14ac:dyDescent="0.25">
      <c r="A11" s="31" t="s">
        <v>5</v>
      </c>
      <c r="B11" s="31"/>
      <c r="C11" s="31" t="s">
        <v>6</v>
      </c>
      <c r="D11" s="2" t="s">
        <v>7</v>
      </c>
      <c r="E11" s="2" t="s">
        <v>8</v>
      </c>
      <c r="F11" s="3" t="s">
        <v>9</v>
      </c>
    </row>
    <row r="12" spans="1:6" x14ac:dyDescent="0.25">
      <c r="A12" s="32" t="s">
        <v>10</v>
      </c>
      <c r="B12" s="32"/>
      <c r="C12" s="32"/>
      <c r="D12" s="32"/>
      <c r="E12" s="32"/>
      <c r="F12" s="32"/>
    </row>
    <row r="13" spans="1:6" x14ac:dyDescent="0.25">
      <c r="A13" t="s">
        <v>11</v>
      </c>
      <c r="B13" s="4" t="s">
        <v>12</v>
      </c>
      <c r="C13" s="5" t="s">
        <v>13</v>
      </c>
      <c r="D13" s="6">
        <v>0.83</v>
      </c>
      <c r="E13" s="7"/>
      <c r="F13" s="8">
        <f>D13*E13</f>
        <v>0</v>
      </c>
    </row>
    <row r="14" spans="1:6" x14ac:dyDescent="0.25">
      <c r="A14" t="s">
        <v>14</v>
      </c>
      <c r="B14" s="4" t="s">
        <v>12</v>
      </c>
      <c r="C14" s="5" t="s">
        <v>15</v>
      </c>
      <c r="D14" s="6">
        <v>1.1299999999999999</v>
      </c>
      <c r="E14" s="7"/>
      <c r="F14" s="8">
        <f>D14*E14</f>
        <v>0</v>
      </c>
    </row>
    <row r="15" spans="1:6" x14ac:dyDescent="0.25">
      <c r="A15" t="s">
        <v>16</v>
      </c>
      <c r="B15" s="4" t="s">
        <v>12</v>
      </c>
      <c r="C15" s="5" t="s">
        <v>17</v>
      </c>
      <c r="D15" s="6">
        <v>0.79</v>
      </c>
      <c r="E15" s="7"/>
      <c r="F15" s="8">
        <f>D15*E15</f>
        <v>0</v>
      </c>
    </row>
    <row r="16" spans="1:6" x14ac:dyDescent="0.25">
      <c r="A16" s="1" t="s">
        <v>18</v>
      </c>
      <c r="B16" s="1"/>
      <c r="C16" s="9"/>
      <c r="D16" s="10"/>
      <c r="E16" s="10"/>
      <c r="F16" s="11"/>
    </row>
    <row r="17" spans="1:6" x14ac:dyDescent="0.25">
      <c r="A17" t="s">
        <v>19</v>
      </c>
      <c r="B17" s="4" t="s">
        <v>20</v>
      </c>
      <c r="C17" s="5" t="s">
        <v>21</v>
      </c>
      <c r="D17" s="6">
        <v>13.17</v>
      </c>
      <c r="E17" s="7"/>
      <c r="F17" s="8">
        <f t="shared" ref="F17:F29" si="0">D17*E17</f>
        <v>0</v>
      </c>
    </row>
    <row r="18" spans="1:6" x14ac:dyDescent="0.25">
      <c r="A18" t="s">
        <v>22</v>
      </c>
      <c r="B18" s="4" t="s">
        <v>12</v>
      </c>
      <c r="C18" s="5" t="s">
        <v>23</v>
      </c>
      <c r="D18" s="6">
        <v>6.14</v>
      </c>
      <c r="E18" s="7"/>
      <c r="F18" s="8">
        <f t="shared" si="0"/>
        <v>0</v>
      </c>
    </row>
    <row r="19" spans="1:6" x14ac:dyDescent="0.25">
      <c r="A19" t="s">
        <v>24</v>
      </c>
      <c r="B19" s="4" t="s">
        <v>12</v>
      </c>
      <c r="C19" s="5" t="s">
        <v>25</v>
      </c>
      <c r="D19" s="6">
        <v>6.69</v>
      </c>
      <c r="E19" s="7"/>
      <c r="F19" s="8">
        <f t="shared" si="0"/>
        <v>0</v>
      </c>
    </row>
    <row r="20" spans="1:6" x14ac:dyDescent="0.25">
      <c r="A20" t="s">
        <v>26</v>
      </c>
      <c r="B20" s="4" t="s">
        <v>12</v>
      </c>
      <c r="C20" s="5" t="s">
        <v>27</v>
      </c>
      <c r="D20" s="6">
        <v>4.37</v>
      </c>
      <c r="E20" s="7"/>
      <c r="F20" s="8">
        <f t="shared" si="0"/>
        <v>0</v>
      </c>
    </row>
    <row r="21" spans="1:6" x14ac:dyDescent="0.25">
      <c r="A21" t="s">
        <v>28</v>
      </c>
      <c r="B21" s="4" t="s">
        <v>12</v>
      </c>
      <c r="C21" s="5" t="s">
        <v>29</v>
      </c>
      <c r="D21" s="6">
        <v>7.58</v>
      </c>
      <c r="E21" s="7"/>
      <c r="F21" s="8">
        <f t="shared" si="0"/>
        <v>0</v>
      </c>
    </row>
    <row r="22" spans="1:6" x14ac:dyDescent="0.25">
      <c r="A22" t="s">
        <v>30</v>
      </c>
      <c r="B22" s="4" t="s">
        <v>12</v>
      </c>
      <c r="C22" s="5" t="s">
        <v>31</v>
      </c>
      <c r="D22" s="6">
        <v>10.85</v>
      </c>
      <c r="E22" s="7"/>
      <c r="F22" s="8">
        <f t="shared" si="0"/>
        <v>0</v>
      </c>
    </row>
    <row r="23" spans="1:6" x14ac:dyDescent="0.25">
      <c r="A23" t="s">
        <v>32</v>
      </c>
      <c r="B23" s="4" t="s">
        <v>12</v>
      </c>
      <c r="C23" s="5" t="s">
        <v>239</v>
      </c>
      <c r="D23" s="6">
        <v>6.91</v>
      </c>
      <c r="E23" s="7"/>
      <c r="F23" s="8">
        <f t="shared" ref="F23" si="1">D23*E23</f>
        <v>0</v>
      </c>
    </row>
    <row r="24" spans="1:6" x14ac:dyDescent="0.25">
      <c r="A24" t="s">
        <v>238</v>
      </c>
      <c r="B24" s="4" t="s">
        <v>12</v>
      </c>
      <c r="C24" s="5" t="s">
        <v>240</v>
      </c>
      <c r="D24" s="6">
        <v>10.85</v>
      </c>
      <c r="E24" s="7"/>
      <c r="F24" s="8">
        <f t="shared" si="0"/>
        <v>0</v>
      </c>
    </row>
    <row r="25" spans="1:6" x14ac:dyDescent="0.25">
      <c r="A25" t="s">
        <v>33</v>
      </c>
      <c r="B25" s="4" t="s">
        <v>12</v>
      </c>
      <c r="C25" s="5" t="s">
        <v>242</v>
      </c>
      <c r="D25" s="6">
        <v>9.86</v>
      </c>
      <c r="E25" s="7"/>
      <c r="F25" s="8">
        <f t="shared" ref="F25" si="2">D25*E25</f>
        <v>0</v>
      </c>
    </row>
    <row r="26" spans="1:6" x14ac:dyDescent="0.25">
      <c r="A26" t="s">
        <v>241</v>
      </c>
      <c r="B26" s="4" t="s">
        <v>12</v>
      </c>
      <c r="C26" s="5" t="s">
        <v>243</v>
      </c>
      <c r="D26" s="6">
        <v>11.83</v>
      </c>
      <c r="E26" s="7"/>
      <c r="F26" s="8">
        <f t="shared" si="0"/>
        <v>0</v>
      </c>
    </row>
    <row r="27" spans="1:6" x14ac:dyDescent="0.25">
      <c r="A27" t="s">
        <v>34</v>
      </c>
      <c r="B27" s="4" t="s">
        <v>12</v>
      </c>
      <c r="C27" s="5" t="s">
        <v>35</v>
      </c>
      <c r="D27" s="6"/>
      <c r="E27" s="7"/>
      <c r="F27" s="8">
        <f t="shared" ref="F27:F28" si="3">D27*E27</f>
        <v>0</v>
      </c>
    </row>
    <row r="28" spans="1:6" x14ac:dyDescent="0.25">
      <c r="A28" t="s">
        <v>244</v>
      </c>
      <c r="B28" s="4" t="s">
        <v>12</v>
      </c>
      <c r="C28" s="5" t="s">
        <v>246</v>
      </c>
      <c r="D28" s="6">
        <v>4.99</v>
      </c>
      <c r="E28" s="7"/>
      <c r="F28" s="8">
        <f t="shared" si="3"/>
        <v>0</v>
      </c>
    </row>
    <row r="29" spans="1:6" x14ac:dyDescent="0.25">
      <c r="A29" t="s">
        <v>245</v>
      </c>
      <c r="B29" s="4" t="s">
        <v>12</v>
      </c>
      <c r="C29" s="5" t="s">
        <v>247</v>
      </c>
      <c r="D29" s="6">
        <v>8.3800000000000008</v>
      </c>
      <c r="E29" s="7"/>
      <c r="F29" s="8">
        <f t="shared" si="0"/>
        <v>0</v>
      </c>
    </row>
    <row r="30" spans="1:6" x14ac:dyDescent="0.25">
      <c r="A30" s="1" t="s">
        <v>36</v>
      </c>
      <c r="B30" s="1"/>
      <c r="C30" s="9"/>
      <c r="D30" s="10"/>
      <c r="E30" s="10"/>
      <c r="F30" s="11"/>
    </row>
    <row r="31" spans="1:6" x14ac:dyDescent="0.25">
      <c r="A31" t="s">
        <v>37</v>
      </c>
      <c r="B31" s="4" t="s">
        <v>12</v>
      </c>
      <c r="C31" s="5" t="s">
        <v>38</v>
      </c>
      <c r="D31" s="6">
        <v>41.26</v>
      </c>
      <c r="E31" s="7"/>
      <c r="F31" s="8">
        <f t="shared" ref="F31:F54" si="4">D31*E31</f>
        <v>0</v>
      </c>
    </row>
    <row r="32" spans="1:6" x14ac:dyDescent="0.25">
      <c r="A32" t="s">
        <v>39</v>
      </c>
      <c r="B32" s="4" t="s">
        <v>12</v>
      </c>
      <c r="C32" s="5" t="s">
        <v>40</v>
      </c>
      <c r="D32" s="6">
        <v>46.98</v>
      </c>
      <c r="E32" s="7"/>
      <c r="F32" s="8">
        <f t="shared" si="4"/>
        <v>0</v>
      </c>
    </row>
    <row r="33" spans="1:6" x14ac:dyDescent="0.25">
      <c r="A33" t="s">
        <v>41</v>
      </c>
      <c r="B33" s="4" t="s">
        <v>12</v>
      </c>
      <c r="C33" s="5" t="s">
        <v>42</v>
      </c>
      <c r="D33" s="6">
        <v>35.64</v>
      </c>
      <c r="E33" s="7"/>
      <c r="F33" s="8">
        <f t="shared" si="4"/>
        <v>0</v>
      </c>
    </row>
    <row r="34" spans="1:6" x14ac:dyDescent="0.25">
      <c r="A34" t="s">
        <v>43</v>
      </c>
      <c r="B34" s="4" t="s">
        <v>12</v>
      </c>
      <c r="C34" s="5" t="s">
        <v>44</v>
      </c>
      <c r="D34" s="6">
        <v>11.67</v>
      </c>
      <c r="E34" s="7"/>
      <c r="F34" s="8">
        <f t="shared" si="4"/>
        <v>0</v>
      </c>
    </row>
    <row r="35" spans="1:6" x14ac:dyDescent="0.25">
      <c r="A35" t="s">
        <v>45</v>
      </c>
      <c r="B35" s="4" t="s">
        <v>12</v>
      </c>
      <c r="C35" s="5" t="s">
        <v>46</v>
      </c>
      <c r="D35" s="6">
        <v>20.65</v>
      </c>
      <c r="E35" s="7"/>
      <c r="F35" s="8">
        <f t="shared" si="4"/>
        <v>0</v>
      </c>
    </row>
    <row r="36" spans="1:6" x14ac:dyDescent="0.25">
      <c r="A36" t="s">
        <v>47</v>
      </c>
      <c r="B36" s="4" t="s">
        <v>12</v>
      </c>
      <c r="C36" s="5" t="s">
        <v>250</v>
      </c>
      <c r="D36" s="6">
        <v>3.85</v>
      </c>
      <c r="E36" s="7"/>
      <c r="F36" s="8">
        <f t="shared" ref="F36" si="5">D36*E36</f>
        <v>0</v>
      </c>
    </row>
    <row r="37" spans="1:6" x14ac:dyDescent="0.25">
      <c r="A37" t="s">
        <v>248</v>
      </c>
      <c r="B37" s="4" t="s">
        <v>12</v>
      </c>
      <c r="C37" s="5" t="s">
        <v>249</v>
      </c>
      <c r="D37" s="6">
        <v>4.4800000000000004</v>
      </c>
      <c r="E37" s="7"/>
      <c r="F37" s="8">
        <f t="shared" si="4"/>
        <v>0</v>
      </c>
    </row>
    <row r="38" spans="1:6" x14ac:dyDescent="0.25">
      <c r="A38" t="s">
        <v>48</v>
      </c>
      <c r="B38" s="4" t="s">
        <v>12</v>
      </c>
      <c r="C38" s="5" t="s">
        <v>252</v>
      </c>
      <c r="D38" s="6">
        <v>18.510000000000002</v>
      </c>
      <c r="E38" s="7"/>
      <c r="F38" s="8">
        <f t="shared" ref="F38" si="6">D38*E38</f>
        <v>0</v>
      </c>
    </row>
    <row r="39" spans="1:6" x14ac:dyDescent="0.25">
      <c r="A39" t="s">
        <v>251</v>
      </c>
      <c r="B39" s="4" t="s">
        <v>12</v>
      </c>
      <c r="C39" s="5" t="s">
        <v>253</v>
      </c>
      <c r="D39" s="6">
        <v>15.56</v>
      </c>
      <c r="E39" s="7"/>
      <c r="F39" s="8">
        <f t="shared" si="4"/>
        <v>0</v>
      </c>
    </row>
    <row r="40" spans="1:6" x14ac:dyDescent="0.25">
      <c r="A40" t="s">
        <v>49</v>
      </c>
      <c r="B40" s="4" t="s">
        <v>12</v>
      </c>
      <c r="C40" s="5" t="s">
        <v>50</v>
      </c>
      <c r="D40" s="6">
        <v>30.78</v>
      </c>
      <c r="E40" s="7"/>
      <c r="F40" s="8">
        <f t="shared" si="4"/>
        <v>0</v>
      </c>
    </row>
    <row r="41" spans="1:6" x14ac:dyDescent="0.25">
      <c r="A41" t="s">
        <v>51</v>
      </c>
      <c r="B41" s="4" t="s">
        <v>12</v>
      </c>
      <c r="C41" s="5" t="s">
        <v>52</v>
      </c>
      <c r="D41" s="6">
        <v>18.78</v>
      </c>
      <c r="E41" s="7"/>
      <c r="F41" s="8">
        <f t="shared" si="4"/>
        <v>0</v>
      </c>
    </row>
    <row r="42" spans="1:6" x14ac:dyDescent="0.25">
      <c r="A42" t="s">
        <v>53</v>
      </c>
      <c r="B42" s="4" t="s">
        <v>12</v>
      </c>
      <c r="C42" s="5" t="s">
        <v>54</v>
      </c>
      <c r="D42" s="6">
        <v>29.43</v>
      </c>
      <c r="E42" s="7"/>
      <c r="F42" s="8">
        <f t="shared" si="4"/>
        <v>0</v>
      </c>
    </row>
    <row r="43" spans="1:6" x14ac:dyDescent="0.25">
      <c r="A43" t="s">
        <v>55</v>
      </c>
      <c r="B43" s="4" t="s">
        <v>12</v>
      </c>
      <c r="C43" t="s">
        <v>56</v>
      </c>
      <c r="D43" s="12">
        <v>37.36</v>
      </c>
      <c r="E43" s="7"/>
      <c r="F43" s="8">
        <f t="shared" si="4"/>
        <v>0</v>
      </c>
    </row>
    <row r="44" spans="1:6" x14ac:dyDescent="0.25">
      <c r="A44" t="s">
        <v>57</v>
      </c>
      <c r="B44" s="4" t="s">
        <v>12</v>
      </c>
      <c r="C44" s="13" t="s">
        <v>58</v>
      </c>
      <c r="D44" s="14">
        <v>8.82</v>
      </c>
      <c r="E44" s="7"/>
      <c r="F44" s="8">
        <f t="shared" si="4"/>
        <v>0</v>
      </c>
    </row>
    <row r="45" spans="1:6" x14ac:dyDescent="0.25">
      <c r="A45" t="s">
        <v>59</v>
      </c>
      <c r="B45" s="4" t="s">
        <v>12</v>
      </c>
      <c r="C45" s="13" t="s">
        <v>60</v>
      </c>
      <c r="D45" s="14">
        <v>37.15</v>
      </c>
      <c r="E45" s="7"/>
      <c r="F45" s="8">
        <f t="shared" si="4"/>
        <v>0</v>
      </c>
    </row>
    <row r="46" spans="1:6" x14ac:dyDescent="0.25">
      <c r="A46" t="s">
        <v>61</v>
      </c>
      <c r="B46" s="4" t="s">
        <v>12</v>
      </c>
      <c r="C46" s="13" t="s">
        <v>62</v>
      </c>
      <c r="D46" s="14">
        <v>44.81</v>
      </c>
      <c r="E46" s="7"/>
      <c r="F46" s="8">
        <f t="shared" si="4"/>
        <v>0</v>
      </c>
    </row>
    <row r="47" spans="1:6" x14ac:dyDescent="0.25">
      <c r="A47" t="s">
        <v>63</v>
      </c>
      <c r="B47" s="4" t="s">
        <v>12</v>
      </c>
      <c r="C47" s="13" t="s">
        <v>64</v>
      </c>
      <c r="D47" s="14">
        <v>65.790000000000006</v>
      </c>
      <c r="E47" s="7"/>
      <c r="F47" s="8">
        <f t="shared" si="4"/>
        <v>0</v>
      </c>
    </row>
    <row r="48" spans="1:6" x14ac:dyDescent="0.25">
      <c r="A48" t="s">
        <v>65</v>
      </c>
      <c r="B48" s="4" t="s">
        <v>66</v>
      </c>
      <c r="C48" s="13" t="s">
        <v>67</v>
      </c>
      <c r="D48" s="14">
        <v>57.9</v>
      </c>
      <c r="E48" s="7"/>
      <c r="F48" s="8">
        <f t="shared" si="4"/>
        <v>0</v>
      </c>
    </row>
    <row r="49" spans="1:6" x14ac:dyDescent="0.25">
      <c r="A49" t="s">
        <v>68</v>
      </c>
      <c r="B49" s="4" t="s">
        <v>12</v>
      </c>
      <c r="C49" s="13" t="s">
        <v>69</v>
      </c>
      <c r="D49" s="14">
        <v>46.89</v>
      </c>
      <c r="E49" s="7"/>
      <c r="F49" s="8">
        <f t="shared" si="4"/>
        <v>0</v>
      </c>
    </row>
    <row r="50" spans="1:6" x14ac:dyDescent="0.25">
      <c r="A50" t="s">
        <v>70</v>
      </c>
      <c r="B50" s="4" t="s">
        <v>12</v>
      </c>
      <c r="C50" s="13" t="s">
        <v>71</v>
      </c>
      <c r="D50" s="14">
        <v>33.86</v>
      </c>
      <c r="E50" s="7"/>
      <c r="F50" s="8">
        <f t="shared" si="4"/>
        <v>0</v>
      </c>
    </row>
    <row r="51" spans="1:6" x14ac:dyDescent="0.25">
      <c r="A51" t="s">
        <v>72</v>
      </c>
      <c r="B51" s="4" t="s">
        <v>12</v>
      </c>
      <c r="C51" s="13" t="s">
        <v>73</v>
      </c>
      <c r="D51" s="14">
        <v>57.94</v>
      </c>
      <c r="E51" s="7"/>
      <c r="F51" s="8">
        <f t="shared" si="4"/>
        <v>0</v>
      </c>
    </row>
    <row r="52" spans="1:6" x14ac:dyDescent="0.25">
      <c r="A52" t="s">
        <v>74</v>
      </c>
      <c r="B52" s="4" t="s">
        <v>12</v>
      </c>
      <c r="C52" s="13" t="s">
        <v>75</v>
      </c>
      <c r="D52" s="14">
        <v>35.799999999999997</v>
      </c>
      <c r="E52" s="7"/>
      <c r="F52" s="8">
        <f t="shared" si="4"/>
        <v>0</v>
      </c>
    </row>
    <row r="53" spans="1:6" x14ac:dyDescent="0.25">
      <c r="A53" t="s">
        <v>76</v>
      </c>
      <c r="B53" s="4" t="s">
        <v>12</v>
      </c>
      <c r="C53" s="13" t="s">
        <v>77</v>
      </c>
      <c r="D53" s="14">
        <v>27.48</v>
      </c>
      <c r="E53" s="7"/>
      <c r="F53" s="8">
        <f t="shared" si="4"/>
        <v>0</v>
      </c>
    </row>
    <row r="54" spans="1:6" x14ac:dyDescent="0.25">
      <c r="A54" t="s">
        <v>78</v>
      </c>
      <c r="B54" s="4" t="s">
        <v>12</v>
      </c>
      <c r="C54" t="s">
        <v>254</v>
      </c>
      <c r="D54" s="5">
        <v>16.05</v>
      </c>
      <c r="E54" s="7"/>
      <c r="F54" s="8">
        <f t="shared" si="4"/>
        <v>0</v>
      </c>
    </row>
    <row r="55" spans="1:6" x14ac:dyDescent="0.25">
      <c r="A55" s="1" t="s">
        <v>79</v>
      </c>
      <c r="B55" s="1"/>
      <c r="C55" s="9"/>
      <c r="D55" s="10"/>
      <c r="E55" s="10"/>
      <c r="F55" s="11"/>
    </row>
    <row r="56" spans="1:6" x14ac:dyDescent="0.25">
      <c r="A56" s="15" t="s">
        <v>80</v>
      </c>
      <c r="B56" s="4" t="s">
        <v>81</v>
      </c>
      <c r="C56" s="13" t="s">
        <v>82</v>
      </c>
      <c r="D56" s="14">
        <v>568.85</v>
      </c>
      <c r="E56" s="7"/>
      <c r="F56" s="8">
        <f t="shared" ref="F56:F77" si="7">D56*E56</f>
        <v>0</v>
      </c>
    </row>
    <row r="57" spans="1:6" x14ac:dyDescent="0.25">
      <c r="A57" s="5" t="s">
        <v>83</v>
      </c>
      <c r="B57" s="4" t="s">
        <v>81</v>
      </c>
      <c r="C57" s="16" t="s">
        <v>84</v>
      </c>
      <c r="D57" s="14">
        <v>555.65</v>
      </c>
      <c r="E57" s="7"/>
      <c r="F57" s="8">
        <f t="shared" si="7"/>
        <v>0</v>
      </c>
    </row>
    <row r="58" spans="1:6" x14ac:dyDescent="0.25">
      <c r="A58" s="15" t="s">
        <v>85</v>
      </c>
      <c r="B58" s="4" t="s">
        <v>81</v>
      </c>
      <c r="C58" s="13" t="s">
        <v>86</v>
      </c>
      <c r="D58" s="14">
        <v>237.38</v>
      </c>
      <c r="E58" s="7"/>
      <c r="F58" s="8">
        <f t="shared" si="7"/>
        <v>0</v>
      </c>
    </row>
    <row r="59" spans="1:6" x14ac:dyDescent="0.25">
      <c r="A59" s="15" t="s">
        <v>87</v>
      </c>
      <c r="B59" s="4" t="s">
        <v>81</v>
      </c>
      <c r="C59" s="13" t="s">
        <v>88</v>
      </c>
      <c r="D59" s="14">
        <v>532.94000000000005</v>
      </c>
      <c r="E59" s="7"/>
      <c r="F59" s="8">
        <f t="shared" si="7"/>
        <v>0</v>
      </c>
    </row>
    <row r="60" spans="1:6" x14ac:dyDescent="0.25">
      <c r="A60" s="15" t="s">
        <v>255</v>
      </c>
      <c r="B60" s="4" t="s">
        <v>81</v>
      </c>
      <c r="C60" s="13" t="s">
        <v>257</v>
      </c>
      <c r="D60" s="14">
        <v>499.37</v>
      </c>
      <c r="E60" s="7"/>
      <c r="F60" s="8">
        <f t="shared" ref="F60" si="8">D60*E60</f>
        <v>0</v>
      </c>
    </row>
    <row r="61" spans="1:6" x14ac:dyDescent="0.25">
      <c r="A61" s="15" t="s">
        <v>256</v>
      </c>
      <c r="B61" s="4" t="s">
        <v>81</v>
      </c>
      <c r="C61" s="13" t="s">
        <v>258</v>
      </c>
      <c r="D61" s="14">
        <v>595.07000000000005</v>
      </c>
      <c r="E61" s="7"/>
      <c r="F61" s="8">
        <f t="shared" si="7"/>
        <v>0</v>
      </c>
    </row>
    <row r="62" spans="1:6" x14ac:dyDescent="0.25">
      <c r="A62" s="15" t="s">
        <v>89</v>
      </c>
      <c r="B62" s="4" t="s">
        <v>12</v>
      </c>
      <c r="C62" s="13" t="s">
        <v>90</v>
      </c>
      <c r="D62" s="14">
        <v>280.66000000000003</v>
      </c>
      <c r="E62" s="7"/>
      <c r="F62" s="8">
        <f t="shared" si="7"/>
        <v>0</v>
      </c>
    </row>
    <row r="63" spans="1:6" x14ac:dyDescent="0.25">
      <c r="A63" s="15" t="s">
        <v>91</v>
      </c>
      <c r="B63" s="4" t="s">
        <v>12</v>
      </c>
      <c r="C63" s="13" t="s">
        <v>92</v>
      </c>
      <c r="D63" s="14">
        <v>178.95</v>
      </c>
      <c r="E63" s="7"/>
      <c r="F63" s="8">
        <f t="shared" si="7"/>
        <v>0</v>
      </c>
    </row>
    <row r="64" spans="1:6" x14ac:dyDescent="0.25">
      <c r="A64" s="15" t="s">
        <v>93</v>
      </c>
      <c r="B64" s="4" t="s">
        <v>12</v>
      </c>
      <c r="C64" s="13" t="s">
        <v>94</v>
      </c>
      <c r="D64" s="14">
        <v>40.93</v>
      </c>
      <c r="E64" s="7"/>
      <c r="F64" s="8">
        <f t="shared" si="7"/>
        <v>0</v>
      </c>
    </row>
    <row r="65" spans="1:6" x14ac:dyDescent="0.25">
      <c r="A65" s="15" t="s">
        <v>95</v>
      </c>
      <c r="B65" s="4" t="s">
        <v>12</v>
      </c>
      <c r="C65" s="13" t="s">
        <v>96</v>
      </c>
      <c r="D65" s="14">
        <v>69.77</v>
      </c>
      <c r="E65" s="7"/>
      <c r="F65" s="8">
        <f t="shared" si="7"/>
        <v>0</v>
      </c>
    </row>
    <row r="66" spans="1:6" x14ac:dyDescent="0.25">
      <c r="A66" s="15" t="s">
        <v>97</v>
      </c>
      <c r="B66" s="4" t="s">
        <v>12</v>
      </c>
      <c r="C66" s="13" t="s">
        <v>98</v>
      </c>
      <c r="D66" s="14">
        <v>390.3</v>
      </c>
      <c r="E66" s="7"/>
      <c r="F66" s="8">
        <f t="shared" si="7"/>
        <v>0</v>
      </c>
    </row>
    <row r="67" spans="1:6" x14ac:dyDescent="0.25">
      <c r="A67" s="15" t="s">
        <v>99</v>
      </c>
      <c r="B67" s="4" t="s">
        <v>81</v>
      </c>
      <c r="C67" s="13" t="s">
        <v>100</v>
      </c>
      <c r="D67" s="14">
        <v>482.09</v>
      </c>
      <c r="E67" s="7"/>
      <c r="F67" s="8">
        <f t="shared" si="7"/>
        <v>0</v>
      </c>
    </row>
    <row r="68" spans="1:6" x14ac:dyDescent="0.25">
      <c r="A68" s="15" t="s">
        <v>101</v>
      </c>
      <c r="B68" s="4" t="s">
        <v>81</v>
      </c>
      <c r="C68" s="13" t="s">
        <v>102</v>
      </c>
      <c r="D68" s="14">
        <v>2746.12</v>
      </c>
      <c r="E68" s="7"/>
      <c r="F68" s="8">
        <f t="shared" si="7"/>
        <v>0</v>
      </c>
    </row>
    <row r="69" spans="1:6" x14ac:dyDescent="0.25">
      <c r="A69" s="15" t="s">
        <v>103</v>
      </c>
      <c r="B69" s="4" t="s">
        <v>12</v>
      </c>
      <c r="C69" s="13" t="s">
        <v>104</v>
      </c>
      <c r="D69" s="14">
        <v>46.38</v>
      </c>
      <c r="E69" s="7"/>
      <c r="F69" s="8">
        <f t="shared" si="7"/>
        <v>0</v>
      </c>
    </row>
    <row r="70" spans="1:6" x14ac:dyDescent="0.25">
      <c r="A70" s="15" t="s">
        <v>105</v>
      </c>
      <c r="B70" s="4" t="s">
        <v>12</v>
      </c>
      <c r="C70" s="13" t="s">
        <v>106</v>
      </c>
      <c r="D70" s="14">
        <v>107.62</v>
      </c>
      <c r="E70" s="7"/>
      <c r="F70" s="8">
        <f t="shared" si="7"/>
        <v>0</v>
      </c>
    </row>
    <row r="71" spans="1:6" x14ac:dyDescent="0.25">
      <c r="A71" s="15" t="s">
        <v>107</v>
      </c>
      <c r="B71" s="4" t="s">
        <v>12</v>
      </c>
      <c r="C71" s="13" t="s">
        <v>108</v>
      </c>
      <c r="D71" s="14">
        <v>543.16</v>
      </c>
      <c r="E71" s="7"/>
      <c r="F71" s="8">
        <f t="shared" si="7"/>
        <v>0</v>
      </c>
    </row>
    <row r="72" spans="1:6" x14ac:dyDescent="0.25">
      <c r="A72" s="15" t="s">
        <v>109</v>
      </c>
      <c r="B72" s="4" t="s">
        <v>81</v>
      </c>
      <c r="C72" s="13" t="s">
        <v>110</v>
      </c>
      <c r="D72" s="14">
        <v>556.70000000000005</v>
      </c>
      <c r="E72" s="7"/>
      <c r="F72" s="8">
        <f t="shared" si="7"/>
        <v>0</v>
      </c>
    </row>
    <row r="73" spans="1:6" x14ac:dyDescent="0.25">
      <c r="A73" s="15" t="s">
        <v>111</v>
      </c>
      <c r="B73" s="4" t="s">
        <v>81</v>
      </c>
      <c r="C73" s="13" t="s">
        <v>112</v>
      </c>
      <c r="D73" s="14">
        <v>3008.1</v>
      </c>
      <c r="E73" s="7"/>
      <c r="F73" s="8">
        <f t="shared" si="7"/>
        <v>0</v>
      </c>
    </row>
    <row r="74" spans="1:6" x14ac:dyDescent="0.25">
      <c r="A74" s="15" t="s">
        <v>113</v>
      </c>
      <c r="B74" s="4" t="s">
        <v>12</v>
      </c>
      <c r="C74" s="13" t="s">
        <v>114</v>
      </c>
      <c r="D74" s="14">
        <v>149.96</v>
      </c>
      <c r="E74" s="7"/>
      <c r="F74" s="8">
        <f t="shared" si="7"/>
        <v>0</v>
      </c>
    </row>
    <row r="75" spans="1:6" x14ac:dyDescent="0.25">
      <c r="A75" s="15" t="s">
        <v>115</v>
      </c>
      <c r="B75" s="4" t="s">
        <v>12</v>
      </c>
      <c r="C75" s="13" t="s">
        <v>116</v>
      </c>
      <c r="D75" s="14">
        <v>322.8</v>
      </c>
      <c r="E75" s="7"/>
      <c r="F75" s="8">
        <f t="shared" si="7"/>
        <v>0</v>
      </c>
    </row>
    <row r="76" spans="1:6" x14ac:dyDescent="0.25">
      <c r="A76" s="15" t="s">
        <v>117</v>
      </c>
      <c r="B76" s="4" t="s">
        <v>12</v>
      </c>
      <c r="C76" s="13" t="s">
        <v>118</v>
      </c>
      <c r="D76" s="14">
        <v>314</v>
      </c>
      <c r="E76" s="7"/>
      <c r="F76" s="8">
        <f t="shared" si="7"/>
        <v>0</v>
      </c>
    </row>
    <row r="77" spans="1:6" x14ac:dyDescent="0.25">
      <c r="A77" s="15" t="s">
        <v>119</v>
      </c>
      <c r="B77" s="4" t="s">
        <v>12</v>
      </c>
      <c r="C77" s="13" t="s">
        <v>120</v>
      </c>
      <c r="D77" s="14">
        <v>15.62</v>
      </c>
      <c r="E77" s="7"/>
      <c r="F77" s="8">
        <f t="shared" si="7"/>
        <v>0</v>
      </c>
    </row>
    <row r="78" spans="1:6" x14ac:dyDescent="0.25">
      <c r="A78" s="1" t="s">
        <v>121</v>
      </c>
      <c r="B78" s="1"/>
      <c r="C78" s="9"/>
      <c r="D78" s="10"/>
      <c r="E78" s="10"/>
      <c r="F78" s="11"/>
    </row>
    <row r="79" spans="1:6" x14ac:dyDescent="0.25">
      <c r="A79" s="15" t="s">
        <v>122</v>
      </c>
      <c r="B79" s="4" t="s">
        <v>81</v>
      </c>
      <c r="C79" s="13" t="s">
        <v>123</v>
      </c>
      <c r="D79" s="14">
        <v>784.8</v>
      </c>
      <c r="E79" s="7"/>
      <c r="F79" s="8">
        <f t="shared" ref="F79:F91" si="9">D79*E79</f>
        <v>0</v>
      </c>
    </row>
    <row r="80" spans="1:6" x14ac:dyDescent="0.25">
      <c r="A80" s="15" t="s">
        <v>124</v>
      </c>
      <c r="B80" s="4" t="s">
        <v>81</v>
      </c>
      <c r="C80" s="13" t="s">
        <v>125</v>
      </c>
      <c r="D80" s="14">
        <v>212.56</v>
      </c>
      <c r="E80" s="7"/>
      <c r="F80" s="8">
        <f t="shared" si="9"/>
        <v>0</v>
      </c>
    </row>
    <row r="81" spans="1:9" x14ac:dyDescent="0.25">
      <c r="A81" s="15" t="s">
        <v>126</v>
      </c>
      <c r="B81" s="4" t="s">
        <v>127</v>
      </c>
      <c r="C81" s="13" t="s">
        <v>128</v>
      </c>
      <c r="D81" s="14">
        <v>175.76</v>
      </c>
      <c r="E81" s="7"/>
      <c r="F81" s="8">
        <f t="shared" si="9"/>
        <v>0</v>
      </c>
    </row>
    <row r="82" spans="1:9" x14ac:dyDescent="0.25">
      <c r="A82" s="15" t="s">
        <v>129</v>
      </c>
      <c r="B82" s="4" t="s">
        <v>81</v>
      </c>
      <c r="C82" s="13" t="s">
        <v>130</v>
      </c>
      <c r="D82" s="14">
        <v>929.7</v>
      </c>
      <c r="E82" s="7"/>
      <c r="F82" s="8">
        <f t="shared" si="9"/>
        <v>0</v>
      </c>
    </row>
    <row r="83" spans="1:9" x14ac:dyDescent="0.25">
      <c r="A83" s="15" t="s">
        <v>131</v>
      </c>
      <c r="B83" s="4" t="s">
        <v>81</v>
      </c>
      <c r="C83" s="13" t="s">
        <v>132</v>
      </c>
      <c r="D83" s="14">
        <v>651.41</v>
      </c>
      <c r="E83" s="7"/>
      <c r="F83" s="8">
        <f t="shared" si="9"/>
        <v>0</v>
      </c>
    </row>
    <row r="84" spans="1:9" x14ac:dyDescent="0.25">
      <c r="A84" s="15" t="s">
        <v>133</v>
      </c>
      <c r="B84" s="4" t="s">
        <v>81</v>
      </c>
      <c r="C84" s="13" t="s">
        <v>134</v>
      </c>
      <c r="D84" s="14">
        <v>845.32</v>
      </c>
      <c r="E84" s="7"/>
      <c r="F84" s="8">
        <f t="shared" si="9"/>
        <v>0</v>
      </c>
    </row>
    <row r="85" spans="1:9" x14ac:dyDescent="0.25">
      <c r="A85" s="15" t="s">
        <v>135</v>
      </c>
      <c r="B85" s="4" t="s">
        <v>81</v>
      </c>
      <c r="C85" s="13" t="s">
        <v>136</v>
      </c>
      <c r="D85" s="14">
        <v>176.94</v>
      </c>
      <c r="E85" s="7"/>
      <c r="F85" s="8">
        <f t="shared" si="9"/>
        <v>0</v>
      </c>
    </row>
    <row r="86" spans="1:9" x14ac:dyDescent="0.25">
      <c r="A86" s="15" t="s">
        <v>137</v>
      </c>
      <c r="B86" s="4" t="s">
        <v>81</v>
      </c>
      <c r="C86" s="13" t="s">
        <v>138</v>
      </c>
      <c r="D86" s="14">
        <v>187.53</v>
      </c>
      <c r="E86" s="7"/>
      <c r="F86" s="8">
        <f t="shared" si="9"/>
        <v>0</v>
      </c>
    </row>
    <row r="87" spans="1:9" x14ac:dyDescent="0.25">
      <c r="A87" s="15" t="s">
        <v>139</v>
      </c>
      <c r="B87" s="4" t="s">
        <v>81</v>
      </c>
      <c r="C87" s="13" t="s">
        <v>140</v>
      </c>
      <c r="D87" s="14">
        <v>213</v>
      </c>
      <c r="E87" s="7"/>
      <c r="F87" s="8">
        <f t="shared" si="9"/>
        <v>0</v>
      </c>
      <c r="I87" s="17"/>
    </row>
    <row r="88" spans="1:9" x14ac:dyDescent="0.25">
      <c r="A88" s="15" t="s">
        <v>141</v>
      </c>
      <c r="B88" s="4" t="s">
        <v>81</v>
      </c>
      <c r="C88" s="13" t="s">
        <v>142</v>
      </c>
      <c r="D88" s="14">
        <v>580.38</v>
      </c>
      <c r="E88" s="7"/>
      <c r="F88" s="8">
        <f t="shared" si="9"/>
        <v>0</v>
      </c>
    </row>
    <row r="89" spans="1:9" x14ac:dyDescent="0.25">
      <c r="A89" s="15" t="s">
        <v>143</v>
      </c>
      <c r="B89" s="4" t="s">
        <v>81</v>
      </c>
      <c r="C89" s="13" t="s">
        <v>144</v>
      </c>
      <c r="D89" s="14">
        <v>210</v>
      </c>
      <c r="E89" s="7"/>
      <c r="F89" s="8">
        <f t="shared" si="9"/>
        <v>0</v>
      </c>
    </row>
    <row r="90" spans="1:9" x14ac:dyDescent="0.25">
      <c r="A90" s="15" t="s">
        <v>145</v>
      </c>
      <c r="B90" s="4" t="s">
        <v>81</v>
      </c>
      <c r="C90" s="13" t="s">
        <v>146</v>
      </c>
      <c r="D90" s="14">
        <v>338.55</v>
      </c>
      <c r="E90" s="7"/>
      <c r="F90" s="8">
        <f t="shared" si="9"/>
        <v>0</v>
      </c>
    </row>
    <row r="91" spans="1:9" x14ac:dyDescent="0.25">
      <c r="A91" s="15" t="s">
        <v>147</v>
      </c>
      <c r="B91" s="4" t="s">
        <v>81</v>
      </c>
      <c r="C91" s="13" t="s">
        <v>148</v>
      </c>
      <c r="D91" s="14">
        <v>438.02</v>
      </c>
      <c r="E91" s="7"/>
      <c r="F91" s="8">
        <f t="shared" si="9"/>
        <v>0</v>
      </c>
    </row>
    <row r="92" spans="1:9" x14ac:dyDescent="0.25">
      <c r="A92" s="1" t="s">
        <v>149</v>
      </c>
      <c r="B92" s="1"/>
      <c r="C92" s="9"/>
      <c r="D92" s="10"/>
      <c r="E92" s="10"/>
      <c r="F92" s="11"/>
    </row>
    <row r="93" spans="1:9" ht="30" x14ac:dyDescent="0.25">
      <c r="A93" s="18" t="s">
        <v>150</v>
      </c>
      <c r="B93" s="19" t="s">
        <v>151</v>
      </c>
      <c r="C93" s="20" t="s">
        <v>152</v>
      </c>
      <c r="D93" s="12">
        <v>3350.53</v>
      </c>
      <c r="E93" s="7"/>
      <c r="F93" s="8">
        <f>D93*E93</f>
        <v>0</v>
      </c>
    </row>
    <row r="94" spans="1:9" x14ac:dyDescent="0.25">
      <c r="A94" s="15" t="s">
        <v>153</v>
      </c>
      <c r="B94" s="4" t="s">
        <v>154</v>
      </c>
      <c r="C94" t="s">
        <v>155</v>
      </c>
      <c r="D94" s="14">
        <v>1440.5</v>
      </c>
      <c r="E94" s="7"/>
      <c r="F94" s="8">
        <f>D94*E94</f>
        <v>0</v>
      </c>
    </row>
    <row r="95" spans="1:9" x14ac:dyDescent="0.25">
      <c r="A95" s="1" t="s">
        <v>156</v>
      </c>
      <c r="B95" s="1"/>
      <c r="C95" s="9"/>
      <c r="D95" s="10"/>
      <c r="E95" s="10"/>
      <c r="F95" s="11"/>
    </row>
    <row r="96" spans="1:9" x14ac:dyDescent="0.25">
      <c r="A96" s="15" t="s">
        <v>157</v>
      </c>
      <c r="B96" s="4" t="s">
        <v>151</v>
      </c>
      <c r="C96" s="13" t="s">
        <v>260</v>
      </c>
      <c r="D96" s="14">
        <v>7.79</v>
      </c>
      <c r="E96" s="7"/>
      <c r="F96" s="8">
        <f>D96*E96</f>
        <v>0</v>
      </c>
    </row>
    <row r="97" spans="1:6" x14ac:dyDescent="0.25">
      <c r="A97" s="15" t="s">
        <v>259</v>
      </c>
      <c r="B97" s="4" t="s">
        <v>151</v>
      </c>
      <c r="C97" s="13" t="s">
        <v>261</v>
      </c>
      <c r="D97" s="14">
        <v>8.65</v>
      </c>
      <c r="E97" s="7"/>
      <c r="F97" s="8">
        <f>D97*E97</f>
        <v>0</v>
      </c>
    </row>
    <row r="98" spans="1:6" x14ac:dyDescent="0.25">
      <c r="A98" s="15" t="s">
        <v>158</v>
      </c>
      <c r="B98" s="4" t="s">
        <v>151</v>
      </c>
      <c r="C98" s="13" t="s">
        <v>159</v>
      </c>
      <c r="D98" s="14">
        <v>10.83</v>
      </c>
      <c r="E98" s="7"/>
      <c r="F98" s="8">
        <f>D98*E98</f>
        <v>0</v>
      </c>
    </row>
    <row r="99" spans="1:6" x14ac:dyDescent="0.25">
      <c r="A99" s="15" t="s">
        <v>160</v>
      </c>
      <c r="B99" s="4" t="s">
        <v>151</v>
      </c>
      <c r="C99" s="13" t="s">
        <v>161</v>
      </c>
      <c r="D99" s="14">
        <v>13.76</v>
      </c>
      <c r="E99" s="7"/>
      <c r="F99" s="8">
        <f>D99*E99</f>
        <v>0</v>
      </c>
    </row>
    <row r="100" spans="1:6" x14ac:dyDescent="0.25">
      <c r="A100" s="15" t="s">
        <v>162</v>
      </c>
      <c r="B100" s="4" t="s">
        <v>151</v>
      </c>
      <c r="C100" s="13" t="s">
        <v>163</v>
      </c>
      <c r="D100" s="14">
        <v>9.9499999999999993</v>
      </c>
      <c r="E100" s="7"/>
      <c r="F100" s="8">
        <f>D100*E100</f>
        <v>0</v>
      </c>
    </row>
    <row r="101" spans="1:6" x14ac:dyDescent="0.25">
      <c r="A101" s="1" t="s">
        <v>164</v>
      </c>
      <c r="B101" s="1"/>
      <c r="C101" s="9"/>
      <c r="D101" s="10"/>
      <c r="E101" s="10"/>
      <c r="F101" s="11"/>
    </row>
    <row r="102" spans="1:6" x14ac:dyDescent="0.25">
      <c r="A102" s="15" t="s">
        <v>165</v>
      </c>
      <c r="B102" s="4" t="s">
        <v>151</v>
      </c>
      <c r="C102" s="13" t="s">
        <v>166</v>
      </c>
      <c r="D102" s="14">
        <v>48.51</v>
      </c>
      <c r="E102" s="7"/>
      <c r="F102" s="8">
        <f t="shared" ref="F102:F108" si="10">D102*E102</f>
        <v>0</v>
      </c>
    </row>
    <row r="103" spans="1:6" x14ac:dyDescent="0.25">
      <c r="A103" s="15" t="s">
        <v>167</v>
      </c>
      <c r="B103" s="4" t="s">
        <v>151</v>
      </c>
      <c r="C103" s="13" t="s">
        <v>168</v>
      </c>
      <c r="D103" s="14">
        <v>53.49</v>
      </c>
      <c r="E103" s="7"/>
      <c r="F103" s="8">
        <f t="shared" si="10"/>
        <v>0</v>
      </c>
    </row>
    <row r="104" spans="1:6" x14ac:dyDescent="0.25">
      <c r="A104" s="15" t="s">
        <v>169</v>
      </c>
      <c r="B104" s="4" t="s">
        <v>151</v>
      </c>
      <c r="C104" s="13" t="s">
        <v>170</v>
      </c>
      <c r="D104" s="14">
        <v>22.18</v>
      </c>
      <c r="E104" s="7"/>
      <c r="F104" s="8">
        <f t="shared" si="10"/>
        <v>0</v>
      </c>
    </row>
    <row r="105" spans="1:6" x14ac:dyDescent="0.25">
      <c r="A105" s="15" t="s">
        <v>171</v>
      </c>
      <c r="B105" s="4" t="s">
        <v>151</v>
      </c>
      <c r="C105" s="13" t="s">
        <v>172</v>
      </c>
      <c r="D105" s="14">
        <v>14.78</v>
      </c>
      <c r="E105" s="7"/>
      <c r="F105" s="8">
        <f t="shared" si="10"/>
        <v>0</v>
      </c>
    </row>
    <row r="106" spans="1:6" x14ac:dyDescent="0.25">
      <c r="A106" s="15" t="s">
        <v>173</v>
      </c>
      <c r="B106" s="4" t="s">
        <v>151</v>
      </c>
      <c r="C106" s="13" t="s">
        <v>174</v>
      </c>
      <c r="D106" s="14">
        <v>56.37</v>
      </c>
      <c r="E106" s="7"/>
      <c r="F106" s="8">
        <f t="shared" si="10"/>
        <v>0</v>
      </c>
    </row>
    <row r="107" spans="1:6" x14ac:dyDescent="0.25">
      <c r="A107" s="15" t="s">
        <v>175</v>
      </c>
      <c r="B107" s="4" t="s">
        <v>154</v>
      </c>
      <c r="C107" s="13" t="s">
        <v>176</v>
      </c>
      <c r="D107" s="14">
        <v>2251</v>
      </c>
      <c r="E107" s="7"/>
      <c r="F107" s="8">
        <f t="shared" si="10"/>
        <v>0</v>
      </c>
    </row>
    <row r="108" spans="1:6" x14ac:dyDescent="0.25">
      <c r="A108" s="15" t="s">
        <v>177</v>
      </c>
      <c r="B108" s="4" t="s">
        <v>154</v>
      </c>
      <c r="C108" s="13" t="s">
        <v>178</v>
      </c>
      <c r="D108" s="14">
        <v>140.59</v>
      </c>
      <c r="E108" s="7"/>
      <c r="F108" s="8">
        <f t="shared" si="10"/>
        <v>0</v>
      </c>
    </row>
    <row r="109" spans="1:6" x14ac:dyDescent="0.25">
      <c r="A109" s="1" t="s">
        <v>179</v>
      </c>
      <c r="B109" s="1"/>
      <c r="C109" s="9"/>
      <c r="D109" s="10"/>
      <c r="E109" s="10"/>
      <c r="F109" s="11"/>
    </row>
    <row r="110" spans="1:6" x14ac:dyDescent="0.25">
      <c r="A110" s="15"/>
      <c r="B110" s="15"/>
      <c r="C110" s="13" t="s">
        <v>180</v>
      </c>
      <c r="D110" s="14"/>
      <c r="E110" s="7"/>
      <c r="F110" s="8">
        <f t="shared" ref="F110:F134" si="11">D110*E110</f>
        <v>0</v>
      </c>
    </row>
    <row r="111" spans="1:6" x14ac:dyDescent="0.25">
      <c r="A111" s="15" t="s">
        <v>181</v>
      </c>
      <c r="B111" s="19" t="s">
        <v>182</v>
      </c>
      <c r="C111" s="13" t="s">
        <v>183</v>
      </c>
      <c r="D111" s="14">
        <v>23.77</v>
      </c>
      <c r="E111" s="7"/>
      <c r="F111" s="8">
        <f t="shared" si="11"/>
        <v>0</v>
      </c>
    </row>
    <row r="112" spans="1:6" x14ac:dyDescent="0.25">
      <c r="A112" s="15" t="s">
        <v>184</v>
      </c>
      <c r="B112" s="19" t="s">
        <v>185</v>
      </c>
      <c r="C112" s="13" t="s">
        <v>186</v>
      </c>
      <c r="D112" s="14">
        <v>53.62</v>
      </c>
      <c r="E112" s="7"/>
      <c r="F112" s="8">
        <f t="shared" si="11"/>
        <v>0</v>
      </c>
    </row>
    <row r="113" spans="1:6" x14ac:dyDescent="0.25">
      <c r="A113" s="15" t="s">
        <v>187</v>
      </c>
      <c r="B113" s="19" t="s">
        <v>185</v>
      </c>
      <c r="C113" s="13" t="s">
        <v>188</v>
      </c>
      <c r="D113" s="14">
        <v>41.08</v>
      </c>
      <c r="E113" s="7"/>
      <c r="F113" s="8">
        <f t="shared" si="11"/>
        <v>0</v>
      </c>
    </row>
    <row r="114" spans="1:6" x14ac:dyDescent="0.25">
      <c r="A114" s="15" t="s">
        <v>189</v>
      </c>
      <c r="B114" s="19" t="s">
        <v>185</v>
      </c>
      <c r="C114" s="13" t="s">
        <v>190</v>
      </c>
      <c r="D114" s="14">
        <v>62.94</v>
      </c>
      <c r="E114" s="7"/>
      <c r="F114" s="8">
        <f t="shared" si="11"/>
        <v>0</v>
      </c>
    </row>
    <row r="115" spans="1:6" x14ac:dyDescent="0.25">
      <c r="A115" s="15" t="s">
        <v>191</v>
      </c>
      <c r="B115" s="19" t="s">
        <v>185</v>
      </c>
      <c r="C115" s="13" t="s">
        <v>192</v>
      </c>
      <c r="D115" s="14">
        <v>15.26</v>
      </c>
      <c r="E115" s="7"/>
      <c r="F115" s="8">
        <f t="shared" si="11"/>
        <v>0</v>
      </c>
    </row>
    <row r="116" spans="1:6" x14ac:dyDescent="0.25">
      <c r="A116" s="15" t="s">
        <v>193</v>
      </c>
      <c r="B116" s="19" t="s">
        <v>185</v>
      </c>
      <c r="C116" s="13" t="s">
        <v>262</v>
      </c>
      <c r="D116" s="14">
        <v>24.86</v>
      </c>
      <c r="E116" s="7"/>
      <c r="F116" s="8">
        <f t="shared" si="11"/>
        <v>0</v>
      </c>
    </row>
    <row r="117" spans="1:6" x14ac:dyDescent="0.25">
      <c r="A117" s="15" t="s">
        <v>194</v>
      </c>
      <c r="B117" s="19" t="s">
        <v>185</v>
      </c>
      <c r="C117" s="13" t="s">
        <v>195</v>
      </c>
      <c r="D117" s="14">
        <v>19.100000000000001</v>
      </c>
      <c r="E117" s="7"/>
      <c r="F117" s="8">
        <f t="shared" si="11"/>
        <v>0</v>
      </c>
    </row>
    <row r="118" spans="1:6" x14ac:dyDescent="0.25">
      <c r="A118" s="15" t="s">
        <v>196</v>
      </c>
      <c r="B118" s="19" t="s">
        <v>185</v>
      </c>
      <c r="C118" s="13" t="s">
        <v>197</v>
      </c>
      <c r="D118" s="14">
        <v>6.84</v>
      </c>
      <c r="E118" s="7"/>
      <c r="F118" s="8">
        <f t="shared" si="11"/>
        <v>0</v>
      </c>
    </row>
    <row r="119" spans="1:6" x14ac:dyDescent="0.25">
      <c r="A119" s="15" t="s">
        <v>198</v>
      </c>
      <c r="B119" s="4" t="s">
        <v>182</v>
      </c>
      <c r="C119" s="13" t="s">
        <v>199</v>
      </c>
      <c r="D119" s="14">
        <v>3.31</v>
      </c>
      <c r="E119" s="7"/>
      <c r="F119" s="8">
        <f t="shared" si="11"/>
        <v>0</v>
      </c>
    </row>
    <row r="120" spans="1:6" x14ac:dyDescent="0.25">
      <c r="A120" s="15" t="s">
        <v>200</v>
      </c>
      <c r="B120" s="4" t="s">
        <v>151</v>
      </c>
      <c r="C120" s="13" t="s">
        <v>201</v>
      </c>
      <c r="D120" s="14">
        <v>6.84</v>
      </c>
      <c r="E120" s="7"/>
      <c r="F120" s="8">
        <f t="shared" si="11"/>
        <v>0</v>
      </c>
    </row>
    <row r="121" spans="1:6" x14ac:dyDescent="0.25">
      <c r="A121" s="15" t="s">
        <v>202</v>
      </c>
      <c r="B121" s="4" t="s">
        <v>203</v>
      </c>
      <c r="C121" s="13" t="s">
        <v>204</v>
      </c>
      <c r="D121" s="14">
        <v>125.58</v>
      </c>
      <c r="E121" s="7"/>
      <c r="F121" s="8">
        <f t="shared" si="11"/>
        <v>0</v>
      </c>
    </row>
    <row r="122" spans="1:6" x14ac:dyDescent="0.25">
      <c r="A122" s="15" t="s">
        <v>205</v>
      </c>
      <c r="B122" s="4" t="s">
        <v>203</v>
      </c>
      <c r="C122" s="13" t="s">
        <v>206</v>
      </c>
      <c r="D122" s="14">
        <v>27.16</v>
      </c>
      <c r="E122" s="7"/>
      <c r="F122" s="8">
        <f t="shared" si="11"/>
        <v>0</v>
      </c>
    </row>
    <row r="123" spans="1:6" x14ac:dyDescent="0.25">
      <c r="A123" s="15" t="s">
        <v>207</v>
      </c>
      <c r="B123" s="4" t="s">
        <v>127</v>
      </c>
      <c r="C123" s="13" t="s">
        <v>208</v>
      </c>
      <c r="D123" s="14">
        <v>23.01</v>
      </c>
      <c r="E123" s="7"/>
      <c r="F123" s="8">
        <f t="shared" si="11"/>
        <v>0</v>
      </c>
    </row>
    <row r="124" spans="1:6" x14ac:dyDescent="0.25">
      <c r="A124" s="15" t="s">
        <v>209</v>
      </c>
      <c r="B124" s="4" t="s">
        <v>154</v>
      </c>
      <c r="C124" s="13" t="s">
        <v>210</v>
      </c>
      <c r="D124" s="14">
        <v>17</v>
      </c>
      <c r="E124" s="7"/>
      <c r="F124" s="8">
        <f t="shared" si="11"/>
        <v>0</v>
      </c>
    </row>
    <row r="125" spans="1:6" x14ac:dyDescent="0.25">
      <c r="A125" s="15" t="s">
        <v>211</v>
      </c>
      <c r="B125" s="4" t="s">
        <v>127</v>
      </c>
      <c r="C125" s="13" t="s">
        <v>212</v>
      </c>
      <c r="D125" s="14">
        <v>15.55</v>
      </c>
      <c r="E125" s="7"/>
      <c r="F125" s="8">
        <f t="shared" si="11"/>
        <v>0</v>
      </c>
    </row>
    <row r="126" spans="1:6" x14ac:dyDescent="0.25">
      <c r="A126" s="15" t="s">
        <v>213</v>
      </c>
      <c r="B126" s="4" t="s">
        <v>127</v>
      </c>
      <c r="C126" s="13" t="s">
        <v>214</v>
      </c>
      <c r="D126" s="14">
        <v>18.2</v>
      </c>
      <c r="E126" s="7"/>
      <c r="F126" s="8">
        <f t="shared" si="11"/>
        <v>0</v>
      </c>
    </row>
    <row r="127" spans="1:6" x14ac:dyDescent="0.25">
      <c r="A127" s="15" t="s">
        <v>215</v>
      </c>
      <c r="B127" s="4" t="s">
        <v>154</v>
      </c>
      <c r="C127" s="13" t="s">
        <v>216</v>
      </c>
      <c r="D127" s="14">
        <v>140.81</v>
      </c>
      <c r="E127" s="7"/>
      <c r="F127" s="8">
        <f t="shared" si="11"/>
        <v>0</v>
      </c>
    </row>
    <row r="128" spans="1:6" x14ac:dyDescent="0.25">
      <c r="A128" s="15" t="s">
        <v>217</v>
      </c>
      <c r="B128" s="4" t="s">
        <v>154</v>
      </c>
      <c r="C128" s="13" t="s">
        <v>218</v>
      </c>
      <c r="D128" s="14">
        <v>73.260000000000005</v>
      </c>
      <c r="E128" s="7"/>
      <c r="F128" s="8">
        <f t="shared" si="11"/>
        <v>0</v>
      </c>
    </row>
    <row r="129" spans="1:6" x14ac:dyDescent="0.25">
      <c r="A129" s="15" t="s">
        <v>219</v>
      </c>
      <c r="B129" s="4" t="s">
        <v>154</v>
      </c>
      <c r="C129" s="13" t="s">
        <v>220</v>
      </c>
      <c r="D129" s="14">
        <v>92.55</v>
      </c>
      <c r="E129" s="7"/>
      <c r="F129" s="8">
        <f t="shared" si="11"/>
        <v>0</v>
      </c>
    </row>
    <row r="130" spans="1:6" x14ac:dyDescent="0.25">
      <c r="A130" s="15" t="s">
        <v>221</v>
      </c>
      <c r="B130" s="4" t="s">
        <v>154</v>
      </c>
      <c r="C130" s="13" t="s">
        <v>222</v>
      </c>
      <c r="D130" s="14">
        <v>712.73</v>
      </c>
      <c r="E130" s="7"/>
      <c r="F130" s="8">
        <f t="shared" si="11"/>
        <v>0</v>
      </c>
    </row>
    <row r="131" spans="1:6" x14ac:dyDescent="0.25">
      <c r="A131" s="15" t="s">
        <v>223</v>
      </c>
      <c r="B131" s="4" t="s">
        <v>154</v>
      </c>
      <c r="C131" s="13" t="s">
        <v>224</v>
      </c>
      <c r="D131" s="14">
        <v>216.17</v>
      </c>
      <c r="E131" s="7"/>
      <c r="F131" s="8">
        <f t="shared" si="11"/>
        <v>0</v>
      </c>
    </row>
    <row r="132" spans="1:6" x14ac:dyDescent="0.25">
      <c r="A132" s="15" t="s">
        <v>225</v>
      </c>
      <c r="B132" s="4" t="s">
        <v>154</v>
      </c>
      <c r="C132" s="13" t="s">
        <v>226</v>
      </c>
      <c r="D132" s="14">
        <v>122.38</v>
      </c>
      <c r="E132" s="7"/>
      <c r="F132" s="8">
        <f t="shared" si="11"/>
        <v>0</v>
      </c>
    </row>
    <row r="133" spans="1:6" x14ac:dyDescent="0.25">
      <c r="A133" s="15" t="s">
        <v>227</v>
      </c>
      <c r="B133" s="4" t="s">
        <v>154</v>
      </c>
      <c r="C133" s="13" t="s">
        <v>228</v>
      </c>
      <c r="D133" s="14">
        <v>8.49</v>
      </c>
      <c r="E133" s="7"/>
      <c r="F133" s="8">
        <f t="shared" si="11"/>
        <v>0</v>
      </c>
    </row>
    <row r="134" spans="1:6" x14ac:dyDescent="0.25">
      <c r="A134" s="15" t="s">
        <v>229</v>
      </c>
      <c r="B134" s="4" t="s">
        <v>151</v>
      </c>
      <c r="C134" s="13" t="s">
        <v>230</v>
      </c>
      <c r="D134" s="14">
        <v>1.1299999999999999</v>
      </c>
      <c r="E134" s="7"/>
      <c r="F134" s="8">
        <f t="shared" si="11"/>
        <v>0</v>
      </c>
    </row>
    <row r="135" spans="1:6" ht="14.85" customHeight="1" x14ac:dyDescent="0.25">
      <c r="A135" s="33" t="s">
        <v>231</v>
      </c>
      <c r="B135" s="33"/>
      <c r="C135" s="33"/>
      <c r="D135" s="33"/>
      <c r="E135" s="33"/>
      <c r="F135" s="21">
        <f>SUM(F11:F134)</f>
        <v>0</v>
      </c>
    </row>
    <row r="136" spans="1:6" x14ac:dyDescent="0.25">
      <c r="A136" s="22"/>
      <c r="B136" s="22"/>
      <c r="C136" s="23" t="s">
        <v>232</v>
      </c>
      <c r="E136" s="24">
        <v>2.63E-2</v>
      </c>
      <c r="F136" s="25">
        <f>F135*0.0313</f>
        <v>0</v>
      </c>
    </row>
    <row r="137" spans="1:6" x14ac:dyDescent="0.25">
      <c r="A137" s="22"/>
      <c r="B137" s="22"/>
      <c r="C137" s="23" t="s">
        <v>233</v>
      </c>
      <c r="E137" s="24">
        <v>1.23E-2</v>
      </c>
      <c r="F137" s="25">
        <f>F135*0.0123</f>
        <v>0</v>
      </c>
    </row>
    <row r="138" spans="1:6" x14ac:dyDescent="0.25">
      <c r="A138" s="26"/>
      <c r="B138" s="26"/>
      <c r="C138" s="27" t="s">
        <v>234</v>
      </c>
      <c r="D138" s="28"/>
      <c r="E138" s="28"/>
      <c r="F138" s="29">
        <f>IF(SUM(F136:F137) &lt;= 36.8, 36.8, SUM(F136:F137))</f>
        <v>36.799999999999997</v>
      </c>
    </row>
    <row r="139" spans="1:6" ht="13.9" customHeight="1" x14ac:dyDescent="0.25">
      <c r="A139" s="34" t="s">
        <v>235</v>
      </c>
      <c r="B139" s="34"/>
      <c r="C139" s="34"/>
      <c r="D139" s="35" t="s">
        <v>236</v>
      </c>
      <c r="E139" s="35"/>
      <c r="F139" s="35"/>
    </row>
    <row r="140" spans="1:6" x14ac:dyDescent="0.25">
      <c r="A140" s="34"/>
      <c r="B140" s="34"/>
      <c r="C140" s="34"/>
      <c r="D140" s="35"/>
      <c r="E140" s="35"/>
      <c r="F140" s="35"/>
    </row>
    <row r="141" spans="1:6" x14ac:dyDescent="0.25">
      <c r="A141" s="34"/>
      <c r="B141" s="34"/>
      <c r="C141" s="34"/>
      <c r="D141" s="35"/>
      <c r="E141" s="35"/>
      <c r="F141" s="35"/>
    </row>
    <row r="142" spans="1:6" x14ac:dyDescent="0.25">
      <c r="A142" s="34"/>
      <c r="B142" s="34"/>
      <c r="C142" s="34"/>
      <c r="D142" s="35"/>
      <c r="E142" s="35"/>
      <c r="F142" s="35"/>
    </row>
    <row r="143" spans="1:6" x14ac:dyDescent="0.25">
      <c r="A143" s="34"/>
      <c r="B143" s="34"/>
      <c r="C143" s="34"/>
      <c r="D143" s="35"/>
      <c r="E143" s="35"/>
      <c r="F143" s="35"/>
    </row>
    <row r="144" spans="1:6" x14ac:dyDescent="0.25">
      <c r="A144" s="34"/>
      <c r="B144" s="34"/>
      <c r="C144" s="34"/>
      <c r="D144" s="35"/>
      <c r="E144" s="35"/>
      <c r="F144" s="35"/>
    </row>
    <row r="145" spans="1:6" x14ac:dyDescent="0.25">
      <c r="A145" s="34"/>
      <c r="B145" s="34"/>
      <c r="C145" s="34"/>
      <c r="D145" s="35"/>
      <c r="E145" s="35"/>
      <c r="F145" s="35"/>
    </row>
    <row r="146" spans="1:6" x14ac:dyDescent="0.25">
      <c r="A146" s="34"/>
      <c r="B146" s="34"/>
      <c r="C146" s="34"/>
      <c r="D146" s="35"/>
      <c r="E146" s="35"/>
      <c r="F146" s="35"/>
    </row>
    <row r="147" spans="1:6" x14ac:dyDescent="0.25">
      <c r="A147" s="34"/>
      <c r="B147" s="34"/>
      <c r="C147" s="34"/>
      <c r="D147" s="35"/>
      <c r="E147" s="35"/>
      <c r="F147" s="35"/>
    </row>
  </sheetData>
  <sheetProtection algorithmName="SHA-512" hashValue="vU9LXAzWm4k5kyv2Tg5r+auiy2L8DV44f5jM/cdAmlp2Q2JUnYdb9K0SOfeSAvesdxThU4g5a4NRbdbj/9Rz+A==" saltValue="Uufviky1xngZULMBx8lhbQ==" spinCount="100000" sheet="1" selectLockedCells="1"/>
  <mergeCells count="14">
    <mergeCell ref="A1:F2"/>
    <mergeCell ref="A3:F3"/>
    <mergeCell ref="A4:F4"/>
    <mergeCell ref="A5:F5"/>
    <mergeCell ref="A6:C8"/>
    <mergeCell ref="D6:D8"/>
    <mergeCell ref="E6:E8"/>
    <mergeCell ref="F6:F8"/>
    <mergeCell ref="A9:F10"/>
    <mergeCell ref="A11:C11"/>
    <mergeCell ref="A12:F12"/>
    <mergeCell ref="A135:E135"/>
    <mergeCell ref="A139:C147"/>
    <mergeCell ref="D139:F14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Zeros="0" zoomScale="60" zoomScaleNormal="60" workbookViewId="0"/>
  </sheetViews>
  <sheetFormatPr baseColWidth="10" defaultColWidth="9.140625" defaultRowHeight="15" x14ac:dyDescent="0.25"/>
  <cols>
    <col min="1" max="1025" width="10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Zeros="0" zoomScale="60" zoomScaleNormal="60" workbookViewId="0"/>
  </sheetViews>
  <sheetFormatPr baseColWidth="10" defaultColWidth="9.140625" defaultRowHeight="15" x14ac:dyDescent="0.25"/>
  <cols>
    <col min="1" max="1025" width="10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fgelardo</dc:creator>
  <dc:description/>
  <cp:lastModifiedBy>dep.informatica</cp:lastModifiedBy>
  <cp:revision>7</cp:revision>
  <dcterms:created xsi:type="dcterms:W3CDTF">2018-12-03T07:08:39Z</dcterms:created>
  <dcterms:modified xsi:type="dcterms:W3CDTF">2024-10-15T11:17:32Z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