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juan\Downloads\"/>
    </mc:Choice>
  </mc:AlternateContent>
  <xr:revisionPtr revIDLastSave="0" documentId="13_ncr:1_{50710991-5A0C-4F21-8D03-A81BACE944A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r:id="rId2"/>
    <sheet name="Hoja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78" i="1" l="1"/>
  <c r="E73" i="1"/>
  <c r="E74" i="1"/>
  <c r="E75" i="1"/>
  <c r="E76" i="1"/>
  <c r="E77" i="1"/>
  <c r="E72" i="1"/>
  <c r="E95" i="1"/>
  <c r="E94" i="1"/>
  <c r="E93" i="1"/>
  <c r="E92" i="1"/>
  <c r="E90" i="1"/>
  <c r="E89" i="1"/>
  <c r="E88" i="1"/>
  <c r="E87" i="1"/>
  <c r="E86" i="1"/>
  <c r="E85" i="1"/>
  <c r="E84" i="1"/>
  <c r="E83" i="1"/>
  <c r="E70" i="1"/>
  <c r="E69" i="1"/>
  <c r="E68" i="1"/>
  <c r="E67" i="1"/>
  <c r="E65" i="1"/>
  <c r="E64" i="1"/>
  <c r="E63" i="1"/>
  <c r="E61" i="1"/>
  <c r="E59" i="1"/>
  <c r="E57" i="1"/>
  <c r="E56" i="1"/>
  <c r="E55" i="1"/>
  <c r="E54" i="1"/>
  <c r="E53" i="1"/>
  <c r="E52" i="1"/>
  <c r="E51" i="1"/>
  <c r="E49" i="1"/>
  <c r="E48" i="1"/>
  <c r="E47" i="1"/>
  <c r="E46" i="1"/>
  <c r="E45" i="1"/>
  <c r="E44" i="1"/>
  <c r="E43" i="1"/>
  <c r="E41" i="1"/>
  <c r="E40" i="1"/>
  <c r="E39" i="1"/>
  <c r="E38" i="1"/>
  <c r="E37" i="1"/>
  <c r="E36" i="1"/>
  <c r="E35" i="1"/>
  <c r="E34" i="1"/>
  <c r="E33" i="1"/>
  <c r="E31" i="1"/>
  <c r="E29" i="1"/>
  <c r="E28" i="1"/>
  <c r="E27" i="1"/>
  <c r="E26" i="1"/>
  <c r="E25" i="1"/>
  <c r="E24" i="1"/>
  <c r="E23" i="1"/>
  <c r="E22" i="1"/>
  <c r="E21" i="1"/>
  <c r="E20" i="1"/>
  <c r="E17" i="1"/>
  <c r="E16" i="1"/>
  <c r="E15" i="1"/>
  <c r="E14" i="1"/>
  <c r="E97" i="1" l="1"/>
  <c r="E99" i="1" s="1"/>
  <c r="E98" i="1" l="1"/>
  <c r="E100" i="1" s="1"/>
</calcChain>
</file>

<file path=xl/sharedStrings.xml><?xml version="1.0" encoding="utf-8"?>
<sst xmlns="http://schemas.openxmlformats.org/spreadsheetml/2006/main" count="165" uniqueCount="101">
  <si>
    <t>MEMORIA VALORADA Y HOJA BÁSICA A EFECTOS DE AUTOLIQUIDACIÓN</t>
  </si>
  <si>
    <t>Ordenanzas de Impuesto sobre Construcciones, Instalaciones y Obras y de Tasa por licencias y otras actuaciones urbanísticas.</t>
  </si>
  <si>
    <t>PARA OBRAS SUJETAS A LICENCIA (INSTANCIA 8.2 LICENCIA DE OBRAS) Y DECLARACIÓN RESPONSABLE (INSTANCIA 8.4). CON OBRAS QUE LLEVEN MEMORIA/PROYECTO</t>
  </si>
  <si>
    <t>Expte:</t>
  </si>
  <si>
    <t>Módulo €/ m²</t>
  </si>
  <si>
    <t>Superficie Construida</t>
  </si>
  <si>
    <t>PEM Módulo</t>
  </si>
  <si>
    <t>1. DEMOLICIONES</t>
  </si>
  <si>
    <t xml:space="preserve"> m²</t>
  </si>
  <si>
    <t xml:space="preserve">Demolición de edificio exento: </t>
  </si>
  <si>
    <t xml:space="preserve">Demolición de edificio con un colindante: </t>
  </si>
  <si>
    <t xml:space="preserve">Demolición de edificio con dos o más colindantes: </t>
  </si>
  <si>
    <t xml:space="preserve">Demolición de edificios industriales: </t>
  </si>
  <si>
    <t>2. EDIFICACIÓN DE NUEVA PLANTA</t>
  </si>
  <si>
    <t>Uso residencial</t>
  </si>
  <si>
    <t xml:space="preserve">Vivienda unifamiliar aislada: </t>
  </si>
  <si>
    <t xml:space="preserve">Vivienda unifamiliar en hilera (&lt;10 viviendas) </t>
  </si>
  <si>
    <t xml:space="preserve">Vivienda unifamiliar en hilera (&gt; 10 viviendas)) </t>
  </si>
  <si>
    <t xml:space="preserve">Viviendas plurifamiliares bloque aislado: </t>
  </si>
  <si>
    <t xml:space="preserve">Viviendas plurifamiliares manzana cerrada </t>
  </si>
  <si>
    <t xml:space="preserve">Garaje en edificios residenciales: </t>
  </si>
  <si>
    <t xml:space="preserve">Almacenes y trasteros: </t>
  </si>
  <si>
    <t xml:space="preserve">Instalaciones y otros </t>
  </si>
  <si>
    <t xml:space="preserve">Locales diáfanos en edificios comerciales </t>
  </si>
  <si>
    <t xml:space="preserve">Oficinas, despachos en edificios residenciales </t>
  </si>
  <si>
    <t>Uso comercial</t>
  </si>
  <si>
    <t>Comercio:</t>
  </si>
  <si>
    <t xml:space="preserve">Uso Industrial y agropecuario </t>
  </si>
  <si>
    <t xml:space="preserve">Naves industriales: </t>
  </si>
  <si>
    <t xml:space="preserve">Entreplanta ó altillo en edificio industrial: </t>
  </si>
  <si>
    <t xml:space="preserve">Edificios industriales diáfanos en altura: </t>
  </si>
  <si>
    <t xml:space="preserve">Cobertizos o naves sin cerramientos: </t>
  </si>
  <si>
    <t xml:space="preserve">Pantanos de hasta 30.000 m³: </t>
  </si>
  <si>
    <t xml:space="preserve">Pantanos de 30.001 a 100.000 m³: </t>
  </si>
  <si>
    <t xml:space="preserve">Pantanos de 100.00 1 a 300.000 m³: </t>
  </si>
  <si>
    <t xml:space="preserve">Pantanos de más de 300.000 m³: </t>
  </si>
  <si>
    <t xml:space="preserve">Almacén de aperos: </t>
  </si>
  <si>
    <t>Uso hostelería y espectáculos</t>
  </si>
  <si>
    <t xml:space="preserve">Hostales, pensiones: </t>
  </si>
  <si>
    <t xml:space="preserve">Hoteles, apartoteles: </t>
  </si>
  <si>
    <t xml:space="preserve">Residencias tercera edad: </t>
  </si>
  <si>
    <t xml:space="preserve">Restaurantes: </t>
  </si>
  <si>
    <t xml:space="preserve">Cafeterías: </t>
  </si>
  <si>
    <t xml:space="preserve">Discotecas, cines: </t>
  </si>
  <si>
    <t xml:space="preserve">Salas de fiesta, Teatros, auditorios: </t>
  </si>
  <si>
    <t>Uso deportivo</t>
  </si>
  <si>
    <t xml:space="preserve">Instalación de polideportivo cubierto: </t>
  </si>
  <si>
    <t xml:space="preserve">Instalación de piscina cubierta: </t>
  </si>
  <si>
    <t xml:space="preserve">Instalación deportiva al aire libre: </t>
  </si>
  <si>
    <t xml:space="preserve">Piscina al aire libre: </t>
  </si>
  <si>
    <t xml:space="preserve">Vestuarios y servicios de apoyo a uso deportivo: </t>
  </si>
  <si>
    <t xml:space="preserve">Graderíos descubiertos: </t>
  </si>
  <si>
    <t xml:space="preserve">Graderías cubiertos: </t>
  </si>
  <si>
    <t>Uso educativo</t>
  </si>
  <si>
    <t xml:space="preserve">Academias, guarderías, colegios, institutos: </t>
  </si>
  <si>
    <t>Uso sanitario</t>
  </si>
  <si>
    <t xml:space="preserve">Centros de salud, clínicas laboratorios: </t>
  </si>
  <si>
    <t>Uso religioso</t>
  </si>
  <si>
    <t xml:space="preserve">Centros de culto, iglesias, sinagogas, mezquitas: </t>
  </si>
  <si>
    <t xml:space="preserve">Capillas, ermitas: </t>
  </si>
  <si>
    <t xml:space="preserve">Seminarios, conventos, centros parroquiales: </t>
  </si>
  <si>
    <t>Uso funerario</t>
  </si>
  <si>
    <t xml:space="preserve">Tanatorio, crematorio: </t>
  </si>
  <si>
    <t>Panteón familiar</t>
  </si>
  <si>
    <t>Nicho sobre rasante</t>
  </si>
  <si>
    <t>Nicho bajo rasante</t>
  </si>
  <si>
    <t>Uso general no definido</t>
  </si>
  <si>
    <t>En el caso de uso general de la edificación no definido en los apartados anteriores, se adoptará como tal por similitud el permitido en el planeamiento vigente de la zona</t>
  </si>
  <si>
    <t>3. REHABILITACIONES, AMPLIACIONES, REFORMAS Y RESTAURACIONES</t>
  </si>
  <si>
    <t xml:space="preserve">Adecuación de local en estructura, incluso nueva fachada: </t>
  </si>
  <si>
    <t xml:space="preserve">Adecuación de local en estructura, manteniendo fachada: </t>
  </si>
  <si>
    <t xml:space="preserve">Elevación o ampliación de planta: </t>
  </si>
  <si>
    <t xml:space="preserve">Rehabilitación, conservando cimentación, estructura y fachada: </t>
  </si>
  <si>
    <t xml:space="preserve">Rehabilitación, conservando cimentación, estructura, fachada y cubierta: </t>
  </si>
  <si>
    <t xml:space="preserve">Sustitución de cubierta y forjado: </t>
  </si>
  <si>
    <t xml:space="preserve">Sustitución de cubierta: </t>
  </si>
  <si>
    <t>Rehabilitación de fachadas (Con sustitución de carpinterías y revestimientos -medida la superficie total de fachada-)</t>
  </si>
  <si>
    <t>4. URBANIZACIÓN DE TERRENOS Y PARCELAS</t>
  </si>
  <si>
    <t xml:space="preserve">Superficie tratada de parcela, incluso infraestructuras y acometidas: </t>
  </si>
  <si>
    <t xml:space="preserve">Costes de urbanización exterior sobre total de terrenos a urbanizar: </t>
  </si>
  <si>
    <t xml:space="preserve">Urbanización completa de una calle, incluidos todos los servicios urb. </t>
  </si>
  <si>
    <t xml:space="preserve">Jardín tipo urbano, incluyendo todos los servicios urbanísticos: </t>
  </si>
  <si>
    <t>PRESUPUESTO DE EJECUCIÓN MATERIAL DE LAS OBRAS (P.E.M.)</t>
  </si>
  <si>
    <t>IMPUESTO SOBRE INSTALACIONES, CONSTRUCCIONES Y OBRAS (I.C.I.O.)</t>
  </si>
  <si>
    <t>TASA POR TRAMITACIÓN DE EXPEDIENTE</t>
  </si>
  <si>
    <t>TOTAL LIQUIDACIÓN POR I.C.I.O. Y TASA</t>
  </si>
  <si>
    <t xml:space="preserve"> El interesado                                                                                      El constructor</t>
  </si>
  <si>
    <t xml:space="preserve">VºBº El Técnico Municipal </t>
  </si>
  <si>
    <t>PUBLICADAS EN EL BOLETÍN OFICIAL DE LA PROVICIA DE ALICANTE DE 30/09/2024</t>
  </si>
  <si>
    <t>Uso energías renovables</t>
  </si>
  <si>
    <t>€/Wattios</t>
  </si>
  <si>
    <t>W</t>
  </si>
  <si>
    <t>Instalación fotovoltáica de autoconsumo hasta 2000 W</t>
  </si>
  <si>
    <t>Instalación fotovoltáica de autoconsumo hasta 3000 W</t>
  </si>
  <si>
    <t>Instalación fotovoltáica de autoconsumo hasta 4000 W</t>
  </si>
  <si>
    <t>Instalación fotovoltáica de autoconsumo hasta 5000 W</t>
  </si>
  <si>
    <t>Instalación fotovoltáica de autoconsumo hasta 6000 W</t>
  </si>
  <si>
    <t>Instalación fotovoltáica de autoconsumo &gt; 6000 W</t>
  </si>
  <si>
    <t>W/Instalados</t>
  </si>
  <si>
    <t>Planta Fotovoltáica producción &gt; 1MW ()</t>
  </si>
  <si>
    <t>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</si>
</sst>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9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6"/>
      <color rgb="FF4F81BD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DDDDD"/>
        <bgColor rgb="FFD9D9D9"/>
      </patternFill>
    </fill>
    <fill>
      <patternFill patternType="solid">
        <fgColor rgb="FFC6D9F1"/>
        <bgColor rgb="FFD9D9D9"/>
      </patternFill>
    </fill>
    <fill>
      <patternFill patternType="solid">
        <fgColor rgb="FFD9D9D9"/>
        <bgColor rgb="FFDDDDDD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3" borderId="0" applyBorder="0" applyProtection="0"/>
  </cellStyleXfs>
  <cellXfs count="51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2" borderId="11" xfId="0" applyFont="1" applyFill="1" applyBorder="1"/>
    <xf numFmtId="0" fontId="7" fillId="2" borderId="12" xfId="0" applyFont="1" applyFill="1" applyBorder="1"/>
    <xf numFmtId="0" fontId="0" fillId="2" borderId="12" xfId="0" applyFill="1" applyBorder="1"/>
    <xf numFmtId="0" fontId="0" fillId="2" borderId="13" xfId="0" applyFill="1" applyBorder="1"/>
    <xf numFmtId="2" fontId="0" fillId="0" borderId="14" xfId="0" applyNumberFormat="1" applyBorder="1"/>
    <xf numFmtId="2" fontId="0" fillId="0" borderId="4" xfId="0" applyNumberFormat="1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/>
    <xf numFmtId="2" fontId="7" fillId="2" borderId="14" xfId="0" applyNumberFormat="1" applyFont="1" applyFill="1" applyBorder="1"/>
    <xf numFmtId="2" fontId="7" fillId="2" borderId="4" xfId="0" applyNumberFormat="1" applyFont="1" applyFill="1" applyBorder="1"/>
    <xf numFmtId="2" fontId="8" fillId="2" borderId="4" xfId="0" applyNumberFormat="1" applyFont="1" applyFill="1" applyBorder="1"/>
    <xf numFmtId="2" fontId="8" fillId="2" borderId="5" xfId="0" applyNumberFormat="1" applyFont="1" applyFill="1" applyBorder="1"/>
    <xf numFmtId="2" fontId="0" fillId="5" borderId="14" xfId="0" applyNumberFormat="1" applyFill="1" applyBorder="1"/>
    <xf numFmtId="2" fontId="0" fillId="5" borderId="4" xfId="0" applyNumberFormat="1" applyFill="1" applyBorder="1"/>
    <xf numFmtId="2" fontId="0" fillId="5" borderId="5" xfId="0" applyNumberFormat="1" applyFill="1" applyBorder="1"/>
    <xf numFmtId="2" fontId="7" fillId="2" borderId="5" xfId="0" applyNumberFormat="1" applyFont="1" applyFill="1" applyBorder="1"/>
    <xf numFmtId="164" fontId="0" fillId="0" borderId="0" xfId="0" applyNumberFormat="1"/>
    <xf numFmtId="164" fontId="3" fillId="5" borderId="4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4" xfId="0" applyBorder="1" applyAlignment="1">
      <alignment horizontal="right"/>
    </xf>
    <xf numFmtId="10" fontId="0" fillId="0" borderId="4" xfId="0" applyNumberFormat="1" applyBorder="1"/>
    <xf numFmtId="164" fontId="0" fillId="0" borderId="5" xfId="0" applyNumberFormat="1" applyBorder="1"/>
    <xf numFmtId="0" fontId="8" fillId="2" borderId="14" xfId="0" applyFont="1" applyFill="1" applyBorder="1"/>
    <xf numFmtId="0" fontId="7" fillId="2" borderId="4" xfId="0" applyFont="1" applyFill="1" applyBorder="1" applyAlignment="1">
      <alignment horizontal="right"/>
    </xf>
    <xf numFmtId="0" fontId="8" fillId="2" borderId="4" xfId="0" applyFont="1" applyFill="1" applyBorder="1"/>
    <xf numFmtId="164" fontId="8" fillId="2" borderId="5" xfId="0" applyNumberFormat="1" applyFont="1" applyFill="1" applyBorder="1"/>
    <xf numFmtId="2" fontId="3" fillId="5" borderId="4" xfId="0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2" fontId="0" fillId="0" borderId="4" xfId="0" applyNumberForma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top" wrapText="1"/>
    </xf>
  </cellXfs>
  <cellStyles count="2">
    <cellStyle name="Normal" xfId="0" builtinId="0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9D9D9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showZeros="0" tabSelected="1" zoomScale="85" zoomScaleNormal="85" workbookViewId="0">
      <pane ySplit="11" topLeftCell="A74" activePane="bottomLeft" state="frozen"/>
      <selection pane="bottomLeft" activeCell="D75" sqref="D75"/>
    </sheetView>
  </sheetViews>
  <sheetFormatPr baseColWidth="10" defaultColWidth="9.140625" defaultRowHeight="15" x14ac:dyDescent="0.25"/>
  <cols>
    <col min="1" max="1" width="5.7109375" customWidth="1"/>
    <col min="2" max="2" width="102.7109375" customWidth="1"/>
    <col min="3" max="3" width="13" customWidth="1"/>
    <col min="4" max="4" width="15.5703125" customWidth="1"/>
    <col min="5" max="5" width="12.85546875" customWidth="1"/>
    <col min="6" max="1025" width="11.140625" customWidth="1"/>
  </cols>
  <sheetData>
    <row r="1" spans="1:5" ht="15" customHeight="1" x14ac:dyDescent="0.25">
      <c r="A1" s="43" t="s">
        <v>0</v>
      </c>
      <c r="B1" s="43"/>
      <c r="C1" s="43"/>
      <c r="D1" s="43"/>
      <c r="E1" s="43"/>
    </row>
    <row r="2" spans="1:5" ht="44.25" customHeight="1" x14ac:dyDescent="0.25">
      <c r="A2" s="43"/>
      <c r="B2" s="43"/>
      <c r="C2" s="43"/>
      <c r="D2" s="43"/>
      <c r="E2" s="43"/>
    </row>
    <row r="3" spans="1:5" ht="15" customHeight="1" x14ac:dyDescent="0.25">
      <c r="A3" s="44" t="s">
        <v>1</v>
      </c>
      <c r="B3" s="44"/>
      <c r="C3" s="44"/>
      <c r="D3" s="44"/>
      <c r="E3" s="44"/>
    </row>
    <row r="4" spans="1:5" ht="15" customHeight="1" x14ac:dyDescent="0.25">
      <c r="A4" s="45" t="s">
        <v>88</v>
      </c>
      <c r="B4" s="45"/>
      <c r="C4" s="45"/>
      <c r="D4" s="45"/>
      <c r="E4" s="45"/>
    </row>
    <row r="5" spans="1:5" x14ac:dyDescent="0.25">
      <c r="A5" s="46"/>
      <c r="B5" s="46"/>
      <c r="C5" s="46"/>
      <c r="D5" s="46"/>
      <c r="E5" s="46"/>
    </row>
    <row r="6" spans="1:5" ht="13.9" customHeight="1" x14ac:dyDescent="0.25">
      <c r="A6" s="47" t="s">
        <v>2</v>
      </c>
      <c r="B6" s="47"/>
      <c r="C6" s="48" t="s">
        <v>3</v>
      </c>
      <c r="D6" s="49"/>
      <c r="E6" s="50"/>
    </row>
    <row r="7" spans="1:5" x14ac:dyDescent="0.25">
      <c r="A7" s="47"/>
      <c r="B7" s="47"/>
      <c r="C7" s="48"/>
      <c r="D7" s="49"/>
      <c r="E7" s="50"/>
    </row>
    <row r="8" spans="1:5" x14ac:dyDescent="0.25">
      <c r="A8" s="47"/>
      <c r="B8" s="47"/>
      <c r="C8" s="48"/>
      <c r="D8" s="49"/>
      <c r="E8" s="50"/>
    </row>
    <row r="9" spans="1:5" x14ac:dyDescent="0.25">
      <c r="A9" s="1"/>
      <c r="E9" s="2"/>
    </row>
    <row r="10" spans="1:5" ht="15" customHeight="1" x14ac:dyDescent="0.25">
      <c r="A10" s="1"/>
      <c r="C10" s="36" t="s">
        <v>4</v>
      </c>
      <c r="D10" s="37" t="s">
        <v>5</v>
      </c>
      <c r="E10" s="38" t="s">
        <v>6</v>
      </c>
    </row>
    <row r="11" spans="1:5" x14ac:dyDescent="0.25">
      <c r="A11" s="1"/>
      <c r="C11" s="36"/>
      <c r="D11" s="37"/>
      <c r="E11" s="38"/>
    </row>
    <row r="12" spans="1:5" x14ac:dyDescent="0.25">
      <c r="A12" s="3"/>
      <c r="B12" s="4"/>
      <c r="C12" s="5"/>
      <c r="D12" s="5"/>
      <c r="E12" s="6"/>
    </row>
    <row r="13" spans="1:5" x14ac:dyDescent="0.25">
      <c r="A13" s="7" t="s">
        <v>7</v>
      </c>
      <c r="B13" s="8"/>
      <c r="C13" s="9"/>
      <c r="D13" s="9"/>
      <c r="E13" s="10"/>
    </row>
    <row r="14" spans="1:5" x14ac:dyDescent="0.25">
      <c r="A14" s="11" t="s">
        <v>8</v>
      </c>
      <c r="B14" s="12" t="s">
        <v>9</v>
      </c>
      <c r="C14" s="12">
        <v>65.86</v>
      </c>
      <c r="D14" s="13"/>
      <c r="E14" s="14">
        <f>C14*D14</f>
        <v>0</v>
      </c>
    </row>
    <row r="15" spans="1:5" x14ac:dyDescent="0.25">
      <c r="A15" s="11" t="s">
        <v>8</v>
      </c>
      <c r="B15" s="12" t="s">
        <v>10</v>
      </c>
      <c r="C15" s="12">
        <v>91.81</v>
      </c>
      <c r="D15" s="13"/>
      <c r="E15" s="14">
        <f>C15*D15</f>
        <v>0</v>
      </c>
    </row>
    <row r="16" spans="1:5" x14ac:dyDescent="0.25">
      <c r="A16" s="11" t="s">
        <v>8</v>
      </c>
      <c r="B16" s="12" t="s">
        <v>11</v>
      </c>
      <c r="C16" s="12">
        <v>95.09</v>
      </c>
      <c r="D16" s="13"/>
      <c r="E16" s="14">
        <f>C16*D16</f>
        <v>0</v>
      </c>
    </row>
    <row r="17" spans="1:5" x14ac:dyDescent="0.25">
      <c r="A17" s="11" t="s">
        <v>8</v>
      </c>
      <c r="B17" s="12" t="s">
        <v>12</v>
      </c>
      <c r="C17" s="12">
        <v>32.450000000000003</v>
      </c>
      <c r="D17" s="13"/>
      <c r="E17" s="14">
        <f>C17*D17</f>
        <v>0</v>
      </c>
    </row>
    <row r="18" spans="1:5" x14ac:dyDescent="0.25">
      <c r="A18" s="15" t="s">
        <v>13</v>
      </c>
      <c r="B18" s="16"/>
      <c r="C18" s="17"/>
      <c r="D18" s="17"/>
      <c r="E18" s="18"/>
    </row>
    <row r="19" spans="1:5" x14ac:dyDescent="0.25">
      <c r="A19" s="19" t="s">
        <v>14</v>
      </c>
      <c r="B19" s="20"/>
      <c r="C19" s="20"/>
      <c r="D19" s="20"/>
      <c r="E19" s="21"/>
    </row>
    <row r="20" spans="1:5" x14ac:dyDescent="0.25">
      <c r="A20" s="11" t="s">
        <v>8</v>
      </c>
      <c r="B20" s="12" t="s">
        <v>15</v>
      </c>
      <c r="C20" s="12">
        <v>693.65</v>
      </c>
      <c r="D20" s="13"/>
      <c r="E20" s="14">
        <f t="shared" ref="E20:E29" si="0">C20*D20</f>
        <v>0</v>
      </c>
    </row>
    <row r="21" spans="1:5" x14ac:dyDescent="0.25">
      <c r="A21" s="11" t="s">
        <v>8</v>
      </c>
      <c r="B21" s="12" t="s">
        <v>16</v>
      </c>
      <c r="C21" s="12">
        <v>663.49</v>
      </c>
      <c r="D21" s="13"/>
      <c r="E21" s="14">
        <f t="shared" si="0"/>
        <v>0</v>
      </c>
    </row>
    <row r="22" spans="1:5" x14ac:dyDescent="0.25">
      <c r="A22" s="11" t="s">
        <v>8</v>
      </c>
      <c r="B22" s="12" t="s">
        <v>17</v>
      </c>
      <c r="C22" s="12">
        <v>603.16999999999996</v>
      </c>
      <c r="D22" s="13"/>
      <c r="E22" s="14">
        <f t="shared" si="0"/>
        <v>0</v>
      </c>
    </row>
    <row r="23" spans="1:5" x14ac:dyDescent="0.25">
      <c r="A23" s="11" t="s">
        <v>8</v>
      </c>
      <c r="B23" s="12" t="s">
        <v>18</v>
      </c>
      <c r="C23" s="12">
        <v>663.33</v>
      </c>
      <c r="D23" s="13"/>
      <c r="E23" s="14">
        <f t="shared" si="0"/>
        <v>0</v>
      </c>
    </row>
    <row r="24" spans="1:5" x14ac:dyDescent="0.25">
      <c r="A24" s="11" t="s">
        <v>8</v>
      </c>
      <c r="B24" s="12" t="s">
        <v>19</v>
      </c>
      <c r="C24" s="12">
        <v>603.16999999999996</v>
      </c>
      <c r="D24" s="13"/>
      <c r="E24" s="14">
        <f t="shared" si="0"/>
        <v>0</v>
      </c>
    </row>
    <row r="25" spans="1:5" x14ac:dyDescent="0.25">
      <c r="A25" s="11" t="s">
        <v>8</v>
      </c>
      <c r="B25" s="12" t="s">
        <v>20</v>
      </c>
      <c r="C25" s="12">
        <v>294.39999999999998</v>
      </c>
      <c r="D25" s="13"/>
      <c r="E25" s="14">
        <f t="shared" si="0"/>
        <v>0</v>
      </c>
    </row>
    <row r="26" spans="1:5" x14ac:dyDescent="0.25">
      <c r="A26" s="11" t="s">
        <v>8</v>
      </c>
      <c r="B26" s="12" t="s">
        <v>21</v>
      </c>
      <c r="C26" s="12">
        <v>368</v>
      </c>
      <c r="D26" s="13"/>
      <c r="E26" s="14">
        <f t="shared" si="0"/>
        <v>0</v>
      </c>
    </row>
    <row r="27" spans="1:5" x14ac:dyDescent="0.25">
      <c r="A27" s="11" t="s">
        <v>8</v>
      </c>
      <c r="B27" s="12" t="s">
        <v>22</v>
      </c>
      <c r="C27" s="12">
        <v>282.17</v>
      </c>
      <c r="D27" s="13"/>
      <c r="E27" s="14">
        <f t="shared" si="0"/>
        <v>0</v>
      </c>
    </row>
    <row r="28" spans="1:5" x14ac:dyDescent="0.25">
      <c r="A28" s="11" t="s">
        <v>8</v>
      </c>
      <c r="B28" s="12" t="s">
        <v>23</v>
      </c>
      <c r="C28" s="12">
        <v>211.55</v>
      </c>
      <c r="D28" s="13"/>
      <c r="E28" s="14">
        <f t="shared" si="0"/>
        <v>0</v>
      </c>
    </row>
    <row r="29" spans="1:5" x14ac:dyDescent="0.25">
      <c r="A29" s="11" t="s">
        <v>8</v>
      </c>
      <c r="B29" s="12" t="s">
        <v>24</v>
      </c>
      <c r="C29" s="12">
        <v>956.8</v>
      </c>
      <c r="D29" s="13"/>
      <c r="E29" s="14">
        <f t="shared" si="0"/>
        <v>0</v>
      </c>
    </row>
    <row r="30" spans="1:5" x14ac:dyDescent="0.25">
      <c r="A30" s="19" t="s">
        <v>25</v>
      </c>
      <c r="B30" s="20"/>
      <c r="C30" s="20"/>
      <c r="D30" s="20"/>
      <c r="E30" s="21"/>
    </row>
    <row r="31" spans="1:5" x14ac:dyDescent="0.25">
      <c r="A31" s="11" t="s">
        <v>8</v>
      </c>
      <c r="B31" s="12" t="s">
        <v>26</v>
      </c>
      <c r="C31" s="12">
        <v>883.2</v>
      </c>
      <c r="D31" s="13"/>
      <c r="E31" s="14">
        <f>C31*D31</f>
        <v>0</v>
      </c>
    </row>
    <row r="32" spans="1:5" x14ac:dyDescent="0.25">
      <c r="A32" s="19" t="s">
        <v>27</v>
      </c>
      <c r="B32" s="20"/>
      <c r="C32" s="20"/>
      <c r="D32" s="20"/>
      <c r="E32" s="21"/>
    </row>
    <row r="33" spans="1:5" x14ac:dyDescent="0.25">
      <c r="A33" s="11" t="s">
        <v>8</v>
      </c>
      <c r="B33" s="12" t="s">
        <v>28</v>
      </c>
      <c r="C33" s="12">
        <v>441.6</v>
      </c>
      <c r="D33" s="13"/>
      <c r="E33" s="14">
        <f t="shared" ref="E33:E41" si="1">C33*D33</f>
        <v>0</v>
      </c>
    </row>
    <row r="34" spans="1:5" x14ac:dyDescent="0.25">
      <c r="A34" s="11" t="s">
        <v>8</v>
      </c>
      <c r="B34" s="12" t="s">
        <v>29</v>
      </c>
      <c r="C34" s="12">
        <v>184.7</v>
      </c>
      <c r="D34" s="13"/>
      <c r="E34" s="14">
        <f t="shared" si="1"/>
        <v>0</v>
      </c>
    </row>
    <row r="35" spans="1:5" x14ac:dyDescent="0.25">
      <c r="A35" s="11" t="s">
        <v>8</v>
      </c>
      <c r="B35" s="12" t="s">
        <v>30</v>
      </c>
      <c r="C35" s="12">
        <v>515.20000000000005</v>
      </c>
      <c r="D35" s="13"/>
      <c r="E35" s="14">
        <f t="shared" si="1"/>
        <v>0</v>
      </c>
    </row>
    <row r="36" spans="1:5" x14ac:dyDescent="0.25">
      <c r="A36" s="11" t="s">
        <v>8</v>
      </c>
      <c r="B36" s="12" t="s">
        <v>31</v>
      </c>
      <c r="C36" s="12">
        <v>368</v>
      </c>
      <c r="D36" s="13"/>
      <c r="E36" s="14">
        <f t="shared" si="1"/>
        <v>0</v>
      </c>
    </row>
    <row r="37" spans="1:5" x14ac:dyDescent="0.25">
      <c r="A37" s="11" t="s">
        <v>8</v>
      </c>
      <c r="B37" s="12" t="s">
        <v>32</v>
      </c>
      <c r="C37" s="12">
        <v>7.21</v>
      </c>
      <c r="D37" s="13"/>
      <c r="E37" s="14">
        <f t="shared" si="1"/>
        <v>0</v>
      </c>
    </row>
    <row r="38" spans="1:5" x14ac:dyDescent="0.25">
      <c r="A38" s="11" t="s">
        <v>8</v>
      </c>
      <c r="B38" s="12" t="s">
        <v>33</v>
      </c>
      <c r="C38" s="12">
        <v>6.44</v>
      </c>
      <c r="D38" s="13"/>
      <c r="E38" s="14">
        <f t="shared" si="1"/>
        <v>0</v>
      </c>
    </row>
    <row r="39" spans="1:5" x14ac:dyDescent="0.25">
      <c r="A39" s="11" t="s">
        <v>8</v>
      </c>
      <c r="B39" s="12" t="s">
        <v>34</v>
      </c>
      <c r="C39" s="12">
        <v>4.67</v>
      </c>
      <c r="D39" s="13"/>
      <c r="E39" s="14">
        <f t="shared" si="1"/>
        <v>0</v>
      </c>
    </row>
    <row r="40" spans="1:5" x14ac:dyDescent="0.25">
      <c r="A40" s="11" t="s">
        <v>8</v>
      </c>
      <c r="B40" s="12" t="s">
        <v>35</v>
      </c>
      <c r="C40" s="12">
        <v>4.34</v>
      </c>
      <c r="D40" s="13"/>
      <c r="E40" s="14">
        <f t="shared" si="1"/>
        <v>0</v>
      </c>
    </row>
    <row r="41" spans="1:5" x14ac:dyDescent="0.25">
      <c r="A41" s="11" t="s">
        <v>8</v>
      </c>
      <c r="B41" s="12" t="s">
        <v>36</v>
      </c>
      <c r="C41" s="12">
        <v>368</v>
      </c>
      <c r="D41" s="13"/>
      <c r="E41" s="14">
        <f t="shared" si="1"/>
        <v>0</v>
      </c>
    </row>
    <row r="42" spans="1:5" x14ac:dyDescent="0.25">
      <c r="A42" s="19" t="s">
        <v>37</v>
      </c>
      <c r="B42" s="20"/>
      <c r="C42" s="20"/>
      <c r="D42" s="20"/>
      <c r="E42" s="21">
        <v>0</v>
      </c>
    </row>
    <row r="43" spans="1:5" x14ac:dyDescent="0.25">
      <c r="A43" s="11" t="s">
        <v>8</v>
      </c>
      <c r="B43" s="12" t="s">
        <v>38</v>
      </c>
      <c r="C43" s="12">
        <v>1398.4</v>
      </c>
      <c r="D43" s="13"/>
      <c r="E43" s="14">
        <f t="shared" ref="E43:E49" si="2">C43*D43</f>
        <v>0</v>
      </c>
    </row>
    <row r="44" spans="1:5" x14ac:dyDescent="0.25">
      <c r="A44" s="11" t="s">
        <v>8</v>
      </c>
      <c r="B44" s="12" t="s">
        <v>39</v>
      </c>
      <c r="C44" s="12">
        <v>1508.8</v>
      </c>
      <c r="D44" s="13"/>
      <c r="E44" s="14">
        <f t="shared" si="2"/>
        <v>0</v>
      </c>
    </row>
    <row r="45" spans="1:5" x14ac:dyDescent="0.25">
      <c r="A45" s="11" t="s">
        <v>8</v>
      </c>
      <c r="B45" s="12" t="s">
        <v>40</v>
      </c>
      <c r="C45" s="12">
        <v>1324.8</v>
      </c>
      <c r="D45" s="13"/>
      <c r="E45" s="14">
        <f t="shared" si="2"/>
        <v>0</v>
      </c>
    </row>
    <row r="46" spans="1:5" x14ac:dyDescent="0.25">
      <c r="A46" s="11" t="s">
        <v>8</v>
      </c>
      <c r="B46" s="12" t="s">
        <v>41</v>
      </c>
      <c r="C46" s="12">
        <v>1288</v>
      </c>
      <c r="D46" s="13"/>
      <c r="E46" s="14">
        <f t="shared" si="2"/>
        <v>0</v>
      </c>
    </row>
    <row r="47" spans="1:5" x14ac:dyDescent="0.25">
      <c r="A47" s="11" t="s">
        <v>8</v>
      </c>
      <c r="B47" s="12" t="s">
        <v>42</v>
      </c>
      <c r="C47" s="12">
        <v>1104</v>
      </c>
      <c r="D47" s="13"/>
      <c r="E47" s="14">
        <f t="shared" si="2"/>
        <v>0</v>
      </c>
    </row>
    <row r="48" spans="1:5" x14ac:dyDescent="0.25">
      <c r="A48" s="11" t="s">
        <v>8</v>
      </c>
      <c r="B48" s="12" t="s">
        <v>43</v>
      </c>
      <c r="C48" s="12">
        <v>1324.8</v>
      </c>
      <c r="D48" s="13"/>
      <c r="E48" s="14">
        <f t="shared" si="2"/>
        <v>0</v>
      </c>
    </row>
    <row r="49" spans="1:5" x14ac:dyDescent="0.25">
      <c r="A49" s="11" t="s">
        <v>8</v>
      </c>
      <c r="B49" s="12" t="s">
        <v>44</v>
      </c>
      <c r="C49" s="12">
        <v>1398.4</v>
      </c>
      <c r="D49" s="13"/>
      <c r="E49" s="14">
        <f t="shared" si="2"/>
        <v>0</v>
      </c>
    </row>
    <row r="50" spans="1:5" x14ac:dyDescent="0.25">
      <c r="A50" s="19" t="s">
        <v>45</v>
      </c>
      <c r="B50" s="20"/>
      <c r="C50" s="20"/>
      <c r="D50" s="20"/>
      <c r="E50" s="21">
        <v>0</v>
      </c>
    </row>
    <row r="51" spans="1:5" x14ac:dyDescent="0.25">
      <c r="A51" s="11" t="s">
        <v>8</v>
      </c>
      <c r="B51" s="12" t="s">
        <v>46</v>
      </c>
      <c r="C51" s="12">
        <v>1104</v>
      </c>
      <c r="D51" s="13"/>
      <c r="E51" s="14">
        <f t="shared" ref="E51:E57" si="3">C51*D51</f>
        <v>0</v>
      </c>
    </row>
    <row r="52" spans="1:5" x14ac:dyDescent="0.25">
      <c r="A52" s="11" t="s">
        <v>8</v>
      </c>
      <c r="B52" s="12" t="s">
        <v>47</v>
      </c>
      <c r="C52" s="12">
        <v>1214.4000000000001</v>
      </c>
      <c r="D52" s="13"/>
      <c r="E52" s="14">
        <f t="shared" si="3"/>
        <v>0</v>
      </c>
    </row>
    <row r="53" spans="1:5" x14ac:dyDescent="0.25">
      <c r="A53" s="11" t="s">
        <v>8</v>
      </c>
      <c r="B53" s="12" t="s">
        <v>48</v>
      </c>
      <c r="C53" s="12">
        <v>331.2</v>
      </c>
      <c r="D53" s="13"/>
      <c r="E53" s="14">
        <f t="shared" si="3"/>
        <v>0</v>
      </c>
    </row>
    <row r="54" spans="1:5" x14ac:dyDescent="0.25">
      <c r="A54" s="11" t="s">
        <v>8</v>
      </c>
      <c r="B54" s="12" t="s">
        <v>49</v>
      </c>
      <c r="C54" s="12">
        <v>441.6</v>
      </c>
      <c r="D54" s="13"/>
      <c r="E54" s="14">
        <f t="shared" si="3"/>
        <v>0</v>
      </c>
    </row>
    <row r="55" spans="1:5" x14ac:dyDescent="0.25">
      <c r="A55" s="11" t="s">
        <v>8</v>
      </c>
      <c r="B55" s="12" t="s">
        <v>50</v>
      </c>
      <c r="C55" s="12">
        <v>772.8</v>
      </c>
      <c r="D55" s="13"/>
      <c r="E55" s="14">
        <f t="shared" si="3"/>
        <v>0</v>
      </c>
    </row>
    <row r="56" spans="1:5" x14ac:dyDescent="0.25">
      <c r="A56" s="11" t="s">
        <v>8</v>
      </c>
      <c r="B56" s="12" t="s">
        <v>51</v>
      </c>
      <c r="C56" s="12">
        <v>206.75</v>
      </c>
      <c r="D56" s="13"/>
      <c r="E56" s="14">
        <f t="shared" si="3"/>
        <v>0</v>
      </c>
    </row>
    <row r="57" spans="1:5" x14ac:dyDescent="0.25">
      <c r="A57" s="11" t="s">
        <v>8</v>
      </c>
      <c r="B57" s="12" t="s">
        <v>52</v>
      </c>
      <c r="C57" s="12">
        <v>313.56</v>
      </c>
      <c r="D57" s="13"/>
      <c r="E57" s="14">
        <f t="shared" si="3"/>
        <v>0</v>
      </c>
    </row>
    <row r="58" spans="1:5" x14ac:dyDescent="0.25">
      <c r="A58" s="19" t="s">
        <v>53</v>
      </c>
      <c r="B58" s="20"/>
      <c r="C58" s="20"/>
      <c r="D58" s="20"/>
      <c r="E58" s="21">
        <v>0</v>
      </c>
    </row>
    <row r="59" spans="1:5" x14ac:dyDescent="0.25">
      <c r="A59" s="11" t="s">
        <v>8</v>
      </c>
      <c r="B59" s="12" t="s">
        <v>54</v>
      </c>
      <c r="C59" s="12">
        <v>1034.4000000000001</v>
      </c>
      <c r="D59" s="13"/>
      <c r="E59" s="14">
        <f>C59*D59</f>
        <v>0</v>
      </c>
    </row>
    <row r="60" spans="1:5" x14ac:dyDescent="0.25">
      <c r="A60" s="19" t="s">
        <v>55</v>
      </c>
      <c r="B60" s="20"/>
      <c r="C60" s="20"/>
      <c r="D60" s="20"/>
      <c r="E60" s="21">
        <v>0</v>
      </c>
    </row>
    <row r="61" spans="1:5" x14ac:dyDescent="0.25">
      <c r="A61" s="11" t="s">
        <v>8</v>
      </c>
      <c r="B61" s="12" t="s">
        <v>56</v>
      </c>
      <c r="C61" s="12">
        <v>1251.2</v>
      </c>
      <c r="D61" s="13"/>
      <c r="E61" s="14">
        <f>C61*D61</f>
        <v>0</v>
      </c>
    </row>
    <row r="62" spans="1:5" x14ac:dyDescent="0.25">
      <c r="A62" s="19" t="s">
        <v>57</v>
      </c>
      <c r="B62" s="20"/>
      <c r="C62" s="20"/>
      <c r="D62" s="20"/>
      <c r="E62" s="21">
        <v>0</v>
      </c>
    </row>
    <row r="63" spans="1:5" x14ac:dyDescent="0.25">
      <c r="A63" s="11" t="s">
        <v>8</v>
      </c>
      <c r="B63" s="12" t="s">
        <v>58</v>
      </c>
      <c r="C63" s="12">
        <v>1472</v>
      </c>
      <c r="D63" s="13"/>
      <c r="E63" s="14">
        <f>C63*D63</f>
        <v>0</v>
      </c>
    </row>
    <row r="64" spans="1:5" x14ac:dyDescent="0.25">
      <c r="A64" s="11" t="s">
        <v>8</v>
      </c>
      <c r="B64" s="12" t="s">
        <v>59</v>
      </c>
      <c r="C64" s="12">
        <v>1196</v>
      </c>
      <c r="D64" s="13"/>
      <c r="E64" s="14">
        <f>C64*D64</f>
        <v>0</v>
      </c>
    </row>
    <row r="65" spans="1:5" x14ac:dyDescent="0.25">
      <c r="A65" s="11" t="s">
        <v>8</v>
      </c>
      <c r="B65" s="12" t="s">
        <v>60</v>
      </c>
      <c r="C65" s="12">
        <v>920</v>
      </c>
      <c r="D65" s="13"/>
      <c r="E65" s="14">
        <f>C65*D65</f>
        <v>0</v>
      </c>
    </row>
    <row r="66" spans="1:5" x14ac:dyDescent="0.25">
      <c r="A66" s="19" t="s">
        <v>61</v>
      </c>
      <c r="B66" s="20"/>
      <c r="C66" s="20"/>
      <c r="D66" s="20"/>
      <c r="E66" s="21">
        <v>0</v>
      </c>
    </row>
    <row r="67" spans="1:5" x14ac:dyDescent="0.25">
      <c r="A67" s="11" t="s">
        <v>8</v>
      </c>
      <c r="B67" s="12" t="s">
        <v>62</v>
      </c>
      <c r="C67" s="12">
        <v>1140.8</v>
      </c>
      <c r="D67" s="13"/>
      <c r="E67" s="14">
        <f>C67*D67</f>
        <v>0</v>
      </c>
    </row>
    <row r="68" spans="1:5" x14ac:dyDescent="0.25">
      <c r="A68" s="11" t="s">
        <v>8</v>
      </c>
      <c r="B68" s="12" t="s">
        <v>63</v>
      </c>
      <c r="C68" s="12">
        <v>920</v>
      </c>
      <c r="D68" s="13"/>
      <c r="E68" s="14">
        <f>C68*D68</f>
        <v>0</v>
      </c>
    </row>
    <row r="69" spans="1:5" x14ac:dyDescent="0.25">
      <c r="A69" s="11" t="s">
        <v>8</v>
      </c>
      <c r="B69" s="12" t="s">
        <v>64</v>
      </c>
      <c r="C69" s="12">
        <v>525</v>
      </c>
      <c r="D69" s="13"/>
      <c r="E69" s="14">
        <f>C69*D69</f>
        <v>0</v>
      </c>
    </row>
    <row r="70" spans="1:5" x14ac:dyDescent="0.25">
      <c r="A70" s="11" t="s">
        <v>8</v>
      </c>
      <c r="B70" s="12" t="s">
        <v>65</v>
      </c>
      <c r="C70" s="12">
        <v>630</v>
      </c>
      <c r="D70" s="13"/>
      <c r="E70" s="14">
        <f>C70*D70</f>
        <v>0</v>
      </c>
    </row>
    <row r="71" spans="1:5" x14ac:dyDescent="0.25">
      <c r="A71" s="19" t="s">
        <v>89</v>
      </c>
      <c r="B71" s="20"/>
      <c r="C71" s="20" t="s">
        <v>90</v>
      </c>
      <c r="D71" s="20" t="s">
        <v>98</v>
      </c>
      <c r="E71" s="21">
        <v>0</v>
      </c>
    </row>
    <row r="72" spans="1:5" x14ac:dyDescent="0.25">
      <c r="A72" s="11" t="s">
        <v>91</v>
      </c>
      <c r="B72" s="12" t="s">
        <v>92</v>
      </c>
      <c r="C72" s="12">
        <v>1.41</v>
      </c>
      <c r="D72" s="13"/>
      <c r="E72" s="14">
        <f>C72*D72</f>
        <v>0</v>
      </c>
    </row>
    <row r="73" spans="1:5" x14ac:dyDescent="0.25">
      <c r="A73" s="11" t="s">
        <v>91</v>
      </c>
      <c r="B73" s="12" t="s">
        <v>93</v>
      </c>
      <c r="C73" s="12">
        <v>1.22</v>
      </c>
      <c r="D73" s="13"/>
      <c r="E73" s="14">
        <f t="shared" ref="E73:E77" si="4">C73*D73</f>
        <v>0</v>
      </c>
    </row>
    <row r="74" spans="1:5" x14ac:dyDescent="0.25">
      <c r="A74" s="11" t="s">
        <v>91</v>
      </c>
      <c r="B74" s="12" t="s">
        <v>94</v>
      </c>
      <c r="C74" s="12">
        <v>1.1100000000000001</v>
      </c>
      <c r="D74" s="13"/>
      <c r="E74" s="14">
        <f t="shared" si="4"/>
        <v>0</v>
      </c>
    </row>
    <row r="75" spans="1:5" x14ac:dyDescent="0.25">
      <c r="A75" s="11" t="s">
        <v>91</v>
      </c>
      <c r="B75" s="12" t="s">
        <v>95</v>
      </c>
      <c r="C75" s="12">
        <v>1.06</v>
      </c>
      <c r="D75" s="13"/>
      <c r="E75" s="14">
        <f t="shared" si="4"/>
        <v>0</v>
      </c>
    </row>
    <row r="76" spans="1:5" x14ac:dyDescent="0.25">
      <c r="A76" s="11" t="s">
        <v>91</v>
      </c>
      <c r="B76" s="12" t="s">
        <v>96</v>
      </c>
      <c r="C76" s="12">
        <v>1.02</v>
      </c>
      <c r="D76" s="13"/>
      <c r="E76" s="14">
        <f t="shared" si="4"/>
        <v>0</v>
      </c>
    </row>
    <row r="77" spans="1:5" x14ac:dyDescent="0.25">
      <c r="A77" s="11" t="s">
        <v>91</v>
      </c>
      <c r="B77" s="12" t="s">
        <v>97</v>
      </c>
      <c r="C77" s="12">
        <v>1</v>
      </c>
      <c r="D77" s="13"/>
      <c r="E77" s="14">
        <f t="shared" si="4"/>
        <v>0</v>
      </c>
    </row>
    <row r="78" spans="1:5" x14ac:dyDescent="0.25">
      <c r="A78" s="11" t="s">
        <v>100</v>
      </c>
      <c r="B78" s="12" t="s">
        <v>99</v>
      </c>
      <c r="C78" s="12">
        <v>800000</v>
      </c>
      <c r="D78" s="13"/>
      <c r="E78" s="14">
        <f>C78*D78</f>
        <v>0</v>
      </c>
    </row>
    <row r="79" spans="1:5" x14ac:dyDescent="0.25">
      <c r="A79" s="19" t="s">
        <v>66</v>
      </c>
      <c r="B79" s="20"/>
      <c r="C79" s="20"/>
      <c r="D79" s="20"/>
      <c r="E79" s="21">
        <v>0</v>
      </c>
    </row>
    <row r="80" spans="1:5" ht="15" customHeight="1" x14ac:dyDescent="0.25">
      <c r="A80" s="39" t="s">
        <v>8</v>
      </c>
      <c r="B80" s="40" t="s">
        <v>67</v>
      </c>
      <c r="C80" s="41"/>
      <c r="D80" s="41"/>
      <c r="E80" s="42"/>
    </row>
    <row r="81" spans="1:8" x14ac:dyDescent="0.25">
      <c r="A81" s="39"/>
      <c r="B81" s="40"/>
      <c r="C81" s="41"/>
      <c r="D81" s="41"/>
      <c r="E81" s="42"/>
    </row>
    <row r="82" spans="1:8" x14ac:dyDescent="0.25">
      <c r="A82" s="15" t="s">
        <v>68</v>
      </c>
      <c r="B82" s="16"/>
      <c r="C82" s="16"/>
      <c r="D82" s="16"/>
      <c r="E82" s="22">
        <v>0</v>
      </c>
    </row>
    <row r="83" spans="1:8" x14ac:dyDescent="0.25">
      <c r="A83" s="11" t="s">
        <v>8</v>
      </c>
      <c r="B83" s="12" t="s">
        <v>69</v>
      </c>
      <c r="C83" s="12">
        <v>376.82</v>
      </c>
      <c r="D83" s="13"/>
      <c r="E83" s="14">
        <f t="shared" ref="E83:E90" si="5">C83*D83</f>
        <v>0</v>
      </c>
    </row>
    <row r="84" spans="1:8" x14ac:dyDescent="0.25">
      <c r="A84" s="11" t="s">
        <v>8</v>
      </c>
      <c r="B84" s="12" t="s">
        <v>70</v>
      </c>
      <c r="C84" s="12">
        <v>320.58</v>
      </c>
      <c r="D84" s="13"/>
      <c r="E84" s="14">
        <f t="shared" si="5"/>
        <v>0</v>
      </c>
    </row>
    <row r="85" spans="1:8" x14ac:dyDescent="0.25">
      <c r="A85" s="11" t="s">
        <v>8</v>
      </c>
      <c r="B85" s="12" t="s">
        <v>71</v>
      </c>
      <c r="C85" s="12">
        <v>573.28</v>
      </c>
      <c r="D85" s="13"/>
      <c r="E85" s="14">
        <f t="shared" si="5"/>
        <v>0</v>
      </c>
    </row>
    <row r="86" spans="1:8" x14ac:dyDescent="0.25">
      <c r="A86" s="11" t="s">
        <v>8</v>
      </c>
      <c r="B86" s="12" t="s">
        <v>72</v>
      </c>
      <c r="C86" s="12">
        <v>449.44</v>
      </c>
      <c r="D86" s="13"/>
      <c r="E86" s="14">
        <f t="shared" si="5"/>
        <v>0</v>
      </c>
    </row>
    <row r="87" spans="1:8" x14ac:dyDescent="0.25">
      <c r="A87" s="11" t="s">
        <v>8</v>
      </c>
      <c r="B87" s="12" t="s">
        <v>73</v>
      </c>
      <c r="C87" s="12">
        <v>427.44</v>
      </c>
      <c r="D87" s="13"/>
      <c r="E87" s="14">
        <f t="shared" si="5"/>
        <v>0</v>
      </c>
    </row>
    <row r="88" spans="1:8" x14ac:dyDescent="0.25">
      <c r="A88" s="11" t="s">
        <v>8</v>
      </c>
      <c r="B88" s="12" t="s">
        <v>74</v>
      </c>
      <c r="C88" s="12">
        <v>207.33</v>
      </c>
      <c r="D88" s="13"/>
      <c r="E88" s="14">
        <f t="shared" si="5"/>
        <v>0</v>
      </c>
    </row>
    <row r="89" spans="1:8" x14ac:dyDescent="0.25">
      <c r="A89" s="11" t="s">
        <v>8</v>
      </c>
      <c r="B89" s="12" t="s">
        <v>75</v>
      </c>
      <c r="C89" s="12">
        <v>109.51</v>
      </c>
      <c r="D89" s="13"/>
      <c r="E89" s="14">
        <f t="shared" si="5"/>
        <v>0</v>
      </c>
    </row>
    <row r="90" spans="1:8" x14ac:dyDescent="0.25">
      <c r="A90" s="11" t="s">
        <v>8</v>
      </c>
      <c r="B90" s="12" t="s">
        <v>76</v>
      </c>
      <c r="C90" s="12">
        <v>179.52</v>
      </c>
      <c r="D90" s="13"/>
      <c r="E90" s="14">
        <f t="shared" si="5"/>
        <v>0</v>
      </c>
    </row>
    <row r="91" spans="1:8" x14ac:dyDescent="0.25">
      <c r="A91" s="15" t="s">
        <v>77</v>
      </c>
      <c r="B91" s="16"/>
      <c r="C91" s="16"/>
      <c r="D91" s="16"/>
      <c r="E91" s="22"/>
    </row>
    <row r="92" spans="1:8" x14ac:dyDescent="0.25">
      <c r="A92" s="11" t="s">
        <v>8</v>
      </c>
      <c r="B92" s="12" t="s">
        <v>78</v>
      </c>
      <c r="C92" s="12">
        <v>37</v>
      </c>
      <c r="D92" s="13"/>
      <c r="E92" s="14">
        <f>C92*D92</f>
        <v>0</v>
      </c>
    </row>
    <row r="93" spans="1:8" x14ac:dyDescent="0.25">
      <c r="A93" s="11" t="s">
        <v>8</v>
      </c>
      <c r="B93" s="12" t="s">
        <v>79</v>
      </c>
      <c r="C93" s="12">
        <v>25</v>
      </c>
      <c r="D93" s="13"/>
      <c r="E93" s="14">
        <f>C93*D93</f>
        <v>0</v>
      </c>
    </row>
    <row r="94" spans="1:8" x14ac:dyDescent="0.25">
      <c r="A94" s="11" t="s">
        <v>8</v>
      </c>
      <c r="B94" s="12" t="s">
        <v>80</v>
      </c>
      <c r="C94" s="12">
        <v>66</v>
      </c>
      <c r="D94" s="13"/>
      <c r="E94" s="14">
        <f>C94*D94</f>
        <v>0</v>
      </c>
    </row>
    <row r="95" spans="1:8" x14ac:dyDescent="0.25">
      <c r="A95" s="11" t="s">
        <v>8</v>
      </c>
      <c r="B95" s="12" t="s">
        <v>81</v>
      </c>
      <c r="C95" s="12">
        <v>52</v>
      </c>
      <c r="D95" s="13"/>
      <c r="E95" s="14">
        <f>C95*D95</f>
        <v>0</v>
      </c>
      <c r="H95" s="23"/>
    </row>
    <row r="96" spans="1:8" x14ac:dyDescent="0.25">
      <c r="A96" s="11"/>
      <c r="B96" s="12"/>
      <c r="C96" s="12"/>
      <c r="D96" s="12"/>
      <c r="E96" s="14"/>
    </row>
    <row r="97" spans="1:5" ht="15" customHeight="1" x14ac:dyDescent="0.25">
      <c r="A97" s="33" t="s">
        <v>82</v>
      </c>
      <c r="B97" s="33"/>
      <c r="C97" s="33"/>
      <c r="D97" s="33"/>
      <c r="E97" s="24">
        <f>SUM(E14:E95)</f>
        <v>0</v>
      </c>
    </row>
    <row r="98" spans="1:5" x14ac:dyDescent="0.25">
      <c r="A98" s="25"/>
      <c r="B98" s="26" t="s">
        <v>83</v>
      </c>
      <c r="D98" s="27">
        <v>2.63E-2</v>
      </c>
      <c r="E98" s="28">
        <f>E97*0.0313</f>
        <v>0</v>
      </c>
    </row>
    <row r="99" spans="1:5" x14ac:dyDescent="0.25">
      <c r="A99" s="25"/>
      <c r="B99" s="26" t="s">
        <v>84</v>
      </c>
      <c r="D99" s="27">
        <v>1.23E-2</v>
      </c>
      <c r="E99" s="28">
        <f>E97*0.0123</f>
        <v>0</v>
      </c>
    </row>
    <row r="100" spans="1:5" x14ac:dyDescent="0.25">
      <c r="A100" s="29"/>
      <c r="B100" s="30" t="s">
        <v>85</v>
      </c>
      <c r="C100" s="31"/>
      <c r="D100" s="31"/>
      <c r="E100" s="32">
        <f>IF(SUM(E98:E99) &lt;= 33, 33, SUM(E98:E99))</f>
        <v>33</v>
      </c>
    </row>
    <row r="101" spans="1:5" ht="15" customHeight="1" x14ac:dyDescent="0.25">
      <c r="A101" s="34" t="s">
        <v>86</v>
      </c>
      <c r="B101" s="34"/>
      <c r="C101" s="35" t="s">
        <v>87</v>
      </c>
      <c r="D101" s="35"/>
      <c r="E101" s="35"/>
    </row>
    <row r="102" spans="1:5" x14ac:dyDescent="0.25">
      <c r="A102" s="34"/>
      <c r="B102" s="34"/>
      <c r="C102" s="35"/>
      <c r="D102" s="35"/>
      <c r="E102" s="35"/>
    </row>
    <row r="103" spans="1:5" x14ac:dyDescent="0.25">
      <c r="A103" s="34"/>
      <c r="B103" s="34"/>
      <c r="C103" s="35"/>
      <c r="D103" s="35"/>
      <c r="E103" s="35"/>
    </row>
    <row r="104" spans="1:5" x14ac:dyDescent="0.25">
      <c r="A104" s="34"/>
      <c r="B104" s="34"/>
      <c r="C104" s="35"/>
      <c r="D104" s="35"/>
      <c r="E104" s="35"/>
    </row>
    <row r="105" spans="1:5" x14ac:dyDescent="0.25">
      <c r="A105" s="34"/>
      <c r="B105" s="34"/>
      <c r="C105" s="35"/>
      <c r="D105" s="35"/>
      <c r="E105" s="35"/>
    </row>
    <row r="106" spans="1:5" x14ac:dyDescent="0.25">
      <c r="A106" s="34"/>
      <c r="B106" s="34"/>
      <c r="C106" s="35"/>
      <c r="D106" s="35"/>
      <c r="E106" s="35"/>
    </row>
    <row r="107" spans="1:5" x14ac:dyDescent="0.25">
      <c r="A107" s="34"/>
      <c r="B107" s="34"/>
      <c r="C107" s="35"/>
      <c r="D107" s="35"/>
      <c r="E107" s="35"/>
    </row>
    <row r="108" spans="1:5" x14ac:dyDescent="0.25">
      <c r="A108" s="34"/>
      <c r="B108" s="34"/>
      <c r="C108" s="35"/>
      <c r="D108" s="35"/>
      <c r="E108" s="35"/>
    </row>
    <row r="109" spans="1:5" x14ac:dyDescent="0.25">
      <c r="A109" s="34"/>
      <c r="B109" s="34"/>
      <c r="C109" s="35"/>
      <c r="D109" s="35"/>
      <c r="E109" s="35"/>
    </row>
  </sheetData>
  <sheetProtection algorithmName="SHA-512" hashValue="Oh8xWY1yATdQ4TCnouF5f4VYO76tQ7qeeiIci7SFEz3MEAhHGchnSqeEdzqVNioN9FdWxPvKFbBKk8jEKjo7Qw==" saltValue="91Xz98j2xOesxlh02k3AWA==" spinCount="100000" sheet="1" selectLockedCells="1"/>
  <mergeCells count="19">
    <mergeCell ref="A1:E2"/>
    <mergeCell ref="A3:E3"/>
    <mergeCell ref="A4:E4"/>
    <mergeCell ref="A5:E5"/>
    <mergeCell ref="A6:B8"/>
    <mergeCell ref="C6:C8"/>
    <mergeCell ref="D6:D8"/>
    <mergeCell ref="E6:E8"/>
    <mergeCell ref="A97:D97"/>
    <mergeCell ref="A101:B109"/>
    <mergeCell ref="C101:E109"/>
    <mergeCell ref="C10:C11"/>
    <mergeCell ref="D10:D11"/>
    <mergeCell ref="E10:E11"/>
    <mergeCell ref="A80:A81"/>
    <mergeCell ref="B80:B81"/>
    <mergeCell ref="C80:C81"/>
    <mergeCell ref="D80:D81"/>
    <mergeCell ref="E80:E8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Zeros="0" zoomScaleNormal="100" workbookViewId="0"/>
  </sheetViews>
  <sheetFormatPr baseColWidth="10" defaultColWidth="9.140625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Zeros="0" zoomScaleNormal="100" workbookViewId="0"/>
  </sheetViews>
  <sheetFormatPr baseColWidth="10" defaultColWidth="9.140625" defaultRowHeight="15" x14ac:dyDescent="0.25"/>
  <cols>
    <col min="1" max="1025" width="10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fgelardo</dc:creator>
  <dc:description/>
  <cp:lastModifiedBy>dep.informatica</cp:lastModifiedBy>
  <cp:revision>2</cp:revision>
  <dcterms:created xsi:type="dcterms:W3CDTF">2018-12-03T07:08:39Z</dcterms:created>
  <dcterms:modified xsi:type="dcterms:W3CDTF">2024-10-15T11:29:28Z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